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mredar\Desktop\Financijski izvještaji\2024\01.-12.2024\"/>
    </mc:Choice>
  </mc:AlternateContent>
  <xr:revisionPtr revIDLastSave="0" documentId="13_ncr:1_{C0420724-97B5-40C5-8679-F3ABED303C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E302" i="9" s="1"/>
  <c r="F302" i="9"/>
  <c r="B302" i="9"/>
  <c r="H301" i="9"/>
  <c r="G301" i="9"/>
  <c r="E301" i="9" s="1"/>
  <c r="B301" i="9" s="1"/>
  <c r="F301" i="9"/>
  <c r="H300" i="9"/>
  <c r="G300" i="9"/>
  <c r="F300" i="9"/>
  <c r="H299" i="9"/>
  <c r="G299" i="9"/>
  <c r="E299" i="9" s="1"/>
  <c r="F299" i="9"/>
  <c r="H298" i="9"/>
  <c r="G298" i="9"/>
  <c r="E298" i="9" s="1"/>
  <c r="B298" i="9" s="1"/>
  <c r="F298" i="9"/>
  <c r="H297" i="9"/>
  <c r="G297" i="9"/>
  <c r="F297" i="9"/>
  <c r="E297" i="9"/>
  <c r="B297" i="9" s="1"/>
  <c r="H296" i="9"/>
  <c r="G296" i="9"/>
  <c r="E296" i="9" s="1"/>
  <c r="F296" i="9"/>
  <c r="H295" i="9"/>
  <c r="G295" i="9"/>
  <c r="E295" i="9" s="1"/>
  <c r="B295" i="9" s="1"/>
  <c r="F295" i="9"/>
  <c r="H294" i="9"/>
  <c r="G294" i="9"/>
  <c r="F294" i="9"/>
  <c r="H293" i="9"/>
  <c r="E293" i="9" s="1"/>
  <c r="B293" i="9" s="1"/>
  <c r="G293" i="9"/>
  <c r="F293" i="9"/>
  <c r="H292" i="9"/>
  <c r="G292" i="9"/>
  <c r="F292" i="9"/>
  <c r="E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E282" i="9" s="1"/>
  <c r="F282" i="9"/>
  <c r="G281" i="9"/>
  <c r="E281" i="9" s="1"/>
  <c r="B281" i="9" s="1"/>
  <c r="F281" i="9"/>
  <c r="F280" i="9"/>
  <c r="F279" i="9"/>
  <c r="F277" i="9" s="1"/>
  <c r="F278" i="9"/>
  <c r="F276" i="9"/>
  <c r="L275" i="9"/>
  <c r="F275" i="9" s="1"/>
  <c r="H275" i="9"/>
  <c r="F274" i="9"/>
  <c r="I273" i="9"/>
  <c r="E273" i="9" s="1"/>
  <c r="B273" i="9" s="1"/>
  <c r="H273" i="9"/>
  <c r="F273" i="9"/>
  <c r="E272" i="9"/>
  <c r="M271" i="9"/>
  <c r="L271" i="9"/>
  <c r="E271" i="9"/>
  <c r="M270" i="9"/>
  <c r="L270" i="9"/>
  <c r="F270" i="9" s="1"/>
  <c r="B270" i="9" s="1"/>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L258" i="9"/>
  <c r="F258" i="9" s="1"/>
  <c r="B258" i="9" s="1"/>
  <c r="E258" i="9"/>
  <c r="M257" i="9"/>
  <c r="L257" i="9"/>
  <c r="F257" i="9"/>
  <c r="E257" i="9"/>
  <c r="B257" i="9" s="1"/>
  <c r="M256" i="9"/>
  <c r="L256" i="9"/>
  <c r="F256" i="9" s="1"/>
  <c r="B256" i="9" s="1"/>
  <c r="E256" i="9"/>
  <c r="M255" i="9"/>
  <c r="L255" i="9"/>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B240" i="9" s="1"/>
  <c r="E240" i="9"/>
  <c r="M239" i="9"/>
  <c r="L239" i="9"/>
  <c r="E239" i="9"/>
  <c r="M238" i="9"/>
  <c r="F238" i="9" s="1"/>
  <c r="B238" i="9" s="1"/>
  <c r="L238" i="9"/>
  <c r="E238" i="9"/>
  <c r="M237" i="9"/>
  <c r="L237" i="9"/>
  <c r="F237" i="9"/>
  <c r="E237" i="9"/>
  <c r="B237" i="9" s="1"/>
  <c r="M236" i="9"/>
  <c r="L236" i="9"/>
  <c r="F236" i="9" s="1"/>
  <c r="B236" i="9" s="1"/>
  <c r="E236" i="9"/>
  <c r="M235" i="9"/>
  <c r="L235" i="9"/>
  <c r="E235" i="9"/>
  <c r="M234" i="9"/>
  <c r="F234" i="9" s="1"/>
  <c r="L234" i="9"/>
  <c r="E234" i="9"/>
  <c r="B234" i="9" s="1"/>
  <c r="M233" i="9"/>
  <c r="L233" i="9"/>
  <c r="F233" i="9"/>
  <c r="E233" i="9"/>
  <c r="M232" i="9"/>
  <c r="L232" i="9"/>
  <c r="F232" i="9"/>
  <c r="B232" i="9" s="1"/>
  <c r="E232" i="9"/>
  <c r="M231" i="9"/>
  <c r="L231" i="9"/>
  <c r="F231" i="9" s="1"/>
  <c r="E231" i="9"/>
  <c r="M230" i="9"/>
  <c r="L230" i="9"/>
  <c r="F230" i="9"/>
  <c r="B230" i="9" s="1"/>
  <c r="E230" i="9"/>
  <c r="M229" i="9"/>
  <c r="L229" i="9"/>
  <c r="F229" i="9" s="1"/>
  <c r="E229" i="9"/>
  <c r="M228" i="9"/>
  <c r="L228" i="9"/>
  <c r="E228" i="9"/>
  <c r="M227" i="9"/>
  <c r="L227" i="9"/>
  <c r="E227" i="9"/>
  <c r="M226" i="9"/>
  <c r="F226" i="9" s="1"/>
  <c r="B226" i="9" s="1"/>
  <c r="L226" i="9"/>
  <c r="E226" i="9"/>
  <c r="M225" i="9"/>
  <c r="L225" i="9"/>
  <c r="F225" i="9"/>
  <c r="E225" i="9"/>
  <c r="B225" i="9" s="1"/>
  <c r="M224" i="9"/>
  <c r="L224" i="9"/>
  <c r="F224" i="9"/>
  <c r="B224" i="9" s="1"/>
  <c r="E224" i="9"/>
  <c r="M223" i="9"/>
  <c r="L223" i="9"/>
  <c r="E223" i="9"/>
  <c r="M222" i="9"/>
  <c r="F222" i="9" s="1"/>
  <c r="B222" i="9" s="1"/>
  <c r="L222" i="9"/>
  <c r="E222" i="9"/>
  <c r="M221" i="9"/>
  <c r="L221" i="9"/>
  <c r="E221" i="9"/>
  <c r="M220" i="9"/>
  <c r="L220" i="9"/>
  <c r="F220" i="9" s="1"/>
  <c r="B220" i="9" s="1"/>
  <c r="E220" i="9"/>
  <c r="M219" i="9"/>
  <c r="L219" i="9"/>
  <c r="E219" i="9"/>
  <c r="M218" i="9"/>
  <c r="F218" i="9" s="1"/>
  <c r="L218" i="9"/>
  <c r="E218" i="9"/>
  <c r="M217" i="9"/>
  <c r="F217" i="9" s="1"/>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F102" i="9"/>
  <c r="H101" i="9"/>
  <c r="G101" i="9"/>
  <c r="E101" i="9" s="1"/>
  <c r="F101" i="9"/>
  <c r="H100" i="9"/>
  <c r="G100" i="9"/>
  <c r="E100" i="9" s="1"/>
  <c r="B100" i="9" s="1"/>
  <c r="F100" i="9"/>
  <c r="H99" i="9"/>
  <c r="E99" i="9" s="1"/>
  <c r="B99" i="9" s="1"/>
  <c r="G99" i="9"/>
  <c r="F99" i="9"/>
  <c r="H98" i="9"/>
  <c r="G98" i="9"/>
  <c r="F98" i="9"/>
  <c r="E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F71" i="9"/>
  <c r="H70" i="9"/>
  <c r="E70" i="9" s="1"/>
  <c r="B70" i="9" s="1"/>
  <c r="G70" i="9"/>
  <c r="F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E53" i="9" s="1"/>
  <c r="B53" i="9" s="1"/>
  <c r="G53" i="9"/>
  <c r="F53" i="9"/>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I3" i="9"/>
  <c r="H3" i="9"/>
  <c r="G3" i="9"/>
  <c r="D101" i="8"/>
  <c r="C1576" i="1" s="1"/>
  <c r="H1576" i="1" s="1"/>
  <c r="D95" i="8"/>
  <c r="D90" i="8"/>
  <c r="D85" i="8"/>
  <c r="D80" i="8"/>
  <c r="D75" i="8"/>
  <c r="C1550" i="1" s="1"/>
  <c r="D70" i="8"/>
  <c r="D65" i="8"/>
  <c r="D60" i="8"/>
  <c r="D55" i="8"/>
  <c r="D50" i="8"/>
  <c r="D44" i="8"/>
  <c r="D36" i="8"/>
  <c r="C1511" i="1" s="1"/>
  <c r="D26" i="8"/>
  <c r="C1501" i="1" s="1"/>
  <c r="D18" i="8"/>
  <c r="D8" i="8"/>
  <c r="C1483" i="1" s="1"/>
  <c r="D6" i="8"/>
  <c r="C1481" i="1" s="1"/>
  <c r="E44" i="7"/>
  <c r="D44" i="7"/>
  <c r="E39" i="7"/>
  <c r="D39" i="7"/>
  <c r="D38" i="7" s="1"/>
  <c r="E38" i="7"/>
  <c r="E30" i="7"/>
  <c r="D30" i="7"/>
  <c r="D22" i="7" s="1"/>
  <c r="H30" i="3" s="1"/>
  <c r="E23" i="7"/>
  <c r="E22" i="7" s="1"/>
  <c r="I30" i="3" s="1"/>
  <c r="D23" i="7"/>
  <c r="E14" i="7"/>
  <c r="D1445" i="1" s="1"/>
  <c r="D14" i="7"/>
  <c r="E7" i="7"/>
  <c r="E6" i="7" s="1"/>
  <c r="D7" i="7"/>
  <c r="D6" i="7" s="1"/>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F118" i="6"/>
  <c r="E118" i="6"/>
  <c r="D118" i="6"/>
  <c r="F117" i="6"/>
  <c r="F116" i="6"/>
  <c r="E115" i="6"/>
  <c r="D1409" i="1" s="1"/>
  <c r="H1409" i="1" s="1"/>
  <c r="D115" i="6"/>
  <c r="F113" i="6"/>
  <c r="F112" i="6"/>
  <c r="F111" i="6"/>
  <c r="F110" i="6"/>
  <c r="F109" i="6"/>
  <c r="F108" i="6"/>
  <c r="E107" i="6"/>
  <c r="F107" i="6" s="1"/>
  <c r="D107" i="6"/>
  <c r="F106" i="6"/>
  <c r="F105" i="6"/>
  <c r="F104" i="6"/>
  <c r="F103" i="6"/>
  <c r="F102" i="6"/>
  <c r="F101" i="6"/>
  <c r="F100" i="6"/>
  <c r="E99" i="6"/>
  <c r="D1393" i="1" s="1"/>
  <c r="D99" i="6"/>
  <c r="F99" i="6" s="1"/>
  <c r="F98" i="6"/>
  <c r="F97" i="6"/>
  <c r="F96" i="6"/>
  <c r="F95" i="6"/>
  <c r="E94" i="6"/>
  <c r="D94" i="6"/>
  <c r="F94" i="6" s="1"/>
  <c r="F93" i="6"/>
  <c r="F92" i="6"/>
  <c r="F91" i="6"/>
  <c r="F90" i="6"/>
  <c r="E90" i="6"/>
  <c r="E89" i="6" s="1"/>
  <c r="D1383" i="1" s="1"/>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D1227" i="1" s="1"/>
  <c r="D250" i="5"/>
  <c r="F249" i="5"/>
  <c r="F248" i="5"/>
  <c r="F247" i="5"/>
  <c r="E246" i="5"/>
  <c r="D246" i="5"/>
  <c r="D245" i="5"/>
  <c r="F244" i="5"/>
  <c r="F243" i="5"/>
  <c r="E242" i="5"/>
  <c r="D242" i="5"/>
  <c r="F241" i="5"/>
  <c r="F240" i="5"/>
  <c r="E239" i="5"/>
  <c r="F239" i="5" s="1"/>
  <c r="D239" i="5"/>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991" i="1" s="1"/>
  <c r="G991" i="1" s="1"/>
  <c r="D13" i="5"/>
  <c r="E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G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3" i="1" s="1"/>
  <c r="D599" i="4"/>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E530" i="4"/>
  <c r="E529" i="4" s="1"/>
  <c r="D530" i="4"/>
  <c r="F530"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4" i="4"/>
  <c r="D484" i="4"/>
  <c r="F483" i="4"/>
  <c r="F482" i="4"/>
  <c r="E481" i="4"/>
  <c r="D475" i="1" s="1"/>
  <c r="D481" i="4"/>
  <c r="F481" i="4" s="1"/>
  <c r="F480" i="4"/>
  <c r="F479" i="4"/>
  <c r="F478" i="4"/>
  <c r="E478" i="4"/>
  <c r="D478" i="4"/>
  <c r="F477" i="4"/>
  <c r="F476" i="4"/>
  <c r="F475" i="4"/>
  <c r="F474" i="4"/>
  <c r="E473" i="4"/>
  <c r="D473" i="4"/>
  <c r="F473" i="4" s="1"/>
  <c r="F472" i="4"/>
  <c r="D472"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8" i="4"/>
  <c r="E417" i="4"/>
  <c r="D412" i="1" s="1"/>
  <c r="D417" i="4"/>
  <c r="E416" i="4"/>
  <c r="D411" i="1" s="1"/>
  <c r="H411" i="1" s="1"/>
  <c r="D416" i="4"/>
  <c r="F411" i="4"/>
  <c r="F410" i="4"/>
  <c r="F409" i="4"/>
  <c r="F406" i="4"/>
  <c r="F405" i="4"/>
  <c r="F404" i="4"/>
  <c r="F403" i="4"/>
  <c r="E402" i="4"/>
  <c r="D397" i="1" s="1"/>
  <c r="H397" i="1" s="1"/>
  <c r="D402" i="4"/>
  <c r="F401" i="4"/>
  <c r="E400" i="4"/>
  <c r="D400" i="4"/>
  <c r="F400" i="4" s="1"/>
  <c r="F399" i="4"/>
  <c r="F398" i="4"/>
  <c r="E397" i="4"/>
  <c r="D397" i="4"/>
  <c r="E396" i="4"/>
  <c r="F395" i="4"/>
  <c r="F394" i="4"/>
  <c r="F393" i="4"/>
  <c r="F392" i="4"/>
  <c r="E391" i="4"/>
  <c r="D391" i="4"/>
  <c r="F391" i="4" s="1"/>
  <c r="F390" i="4"/>
  <c r="F389" i="4"/>
  <c r="E388" i="4"/>
  <c r="D383" i="1" s="1"/>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59" i="1" s="1"/>
  <c r="G359" i="1" s="1"/>
  <c r="D364" i="4"/>
  <c r="F362" i="4"/>
  <c r="F361" i="4"/>
  <c r="F360" i="4"/>
  <c r="F359" i="4"/>
  <c r="F358" i="4"/>
  <c r="F357" i="4"/>
  <c r="E356" i="4"/>
  <c r="D351" i="1" s="1"/>
  <c r="G351" i="1" s="1"/>
  <c r="D356" i="4"/>
  <c r="F356" i="4" s="1"/>
  <c r="F355" i="4"/>
  <c r="F354" i="4"/>
  <c r="F353" i="4"/>
  <c r="F352" i="4"/>
  <c r="E352" i="4"/>
  <c r="D352" i="4"/>
  <c r="F351" i="4"/>
  <c r="D351" i="4"/>
  <c r="F349" i="4"/>
  <c r="E348" i="4"/>
  <c r="D343" i="1" s="1"/>
  <c r="G343" i="1" s="1"/>
  <c r="D348" i="4"/>
  <c r="F348" i="4" s="1"/>
  <c r="F347" i="4"/>
  <c r="F346" i="4"/>
  <c r="F345"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D300" i="4"/>
  <c r="D299" i="4"/>
  <c r="F296" i="4"/>
  <c r="F295" i="4"/>
  <c r="F294" i="4"/>
  <c r="F293" i="4"/>
  <c r="F292" i="4"/>
  <c r="E288" i="4"/>
  <c r="D288" i="4"/>
  <c r="F288" i="4" s="1"/>
  <c r="E287" i="4"/>
  <c r="D283" i="1" s="1"/>
  <c r="D287" i="4"/>
  <c r="F287" i="4" s="1"/>
  <c r="F286" i="4"/>
  <c r="F285" i="4"/>
  <c r="F284" i="4"/>
  <c r="F283" i="4"/>
  <c r="F282" i="4"/>
  <c r="F281" i="4"/>
  <c r="F280" i="4"/>
  <c r="E279" i="4"/>
  <c r="F279" i="4" s="1"/>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5" i="1" s="1"/>
  <c r="D259" i="4"/>
  <c r="F258" i="4"/>
  <c r="F257" i="4"/>
  <c r="F256" i="4"/>
  <c r="F255" i="4"/>
  <c r="F254" i="4"/>
  <c r="E253" i="4"/>
  <c r="D253" i="4"/>
  <c r="F253" i="4" s="1"/>
  <c r="D252" i="4"/>
  <c r="F251" i="4"/>
  <c r="F250" i="4"/>
  <c r="F249" i="4"/>
  <c r="F248" i="4"/>
  <c r="F247" i="4"/>
  <c r="E247" i="4"/>
  <c r="D243" i="1" s="1"/>
  <c r="G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3" i="4"/>
  <c r="F222" i="4"/>
  <c r="F221" i="4"/>
  <c r="F220" i="4"/>
  <c r="E219" i="4"/>
  <c r="F219" i="4" s="1"/>
  <c r="D219" i="4"/>
  <c r="F218" i="4"/>
  <c r="F217" i="4"/>
  <c r="E216" i="4"/>
  <c r="D216" i="4"/>
  <c r="F214" i="4"/>
  <c r="F213" i="4"/>
  <c r="F212" i="4"/>
  <c r="F211" i="4"/>
  <c r="E210" i="4"/>
  <c r="D210" i="4"/>
  <c r="F210" i="4" s="1"/>
  <c r="F209" i="4"/>
  <c r="F208" i="4"/>
  <c r="F207" i="4"/>
  <c r="F206" i="4"/>
  <c r="F205" i="4"/>
  <c r="F204" i="4"/>
  <c r="F203" i="4"/>
  <c r="F202" i="4"/>
  <c r="E202" i="4"/>
  <c r="D202" i="4"/>
  <c r="D196" i="4" s="1"/>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3" i="1" s="1"/>
  <c r="H173" i="1" s="1"/>
  <c r="D177" i="4"/>
  <c r="F177" i="4" s="1"/>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F134" i="4"/>
  <c r="E134" i="4"/>
  <c r="D134" i="4"/>
  <c r="D133" i="4" s="1"/>
  <c r="F133" i="4"/>
  <c r="E133" i="4"/>
  <c r="D129" i="1" s="1"/>
  <c r="F132" i="4"/>
  <c r="F131" i="4"/>
  <c r="F130" i="4"/>
  <c r="F129" i="4"/>
  <c r="E128" i="4"/>
  <c r="D128" i="4"/>
  <c r="F128" i="4" s="1"/>
  <c r="F127" i="4"/>
  <c r="F126" i="4"/>
  <c r="E125" i="4"/>
  <c r="D121" i="1" s="1"/>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4" i="1" s="1"/>
  <c r="D98" i="4"/>
  <c r="F97" i="4"/>
  <c r="F96" i="4"/>
  <c r="F95" i="4"/>
  <c r="F94" i="4"/>
  <c r="F93" i="4"/>
  <c r="F92" i="4"/>
  <c r="E91" i="4"/>
  <c r="F91" i="4" s="1"/>
  <c r="D91" i="4"/>
  <c r="F90" i="4"/>
  <c r="F89" i="4"/>
  <c r="F88" i="4"/>
  <c r="F87" i="4"/>
  <c r="F86" i="4"/>
  <c r="F85" i="4"/>
  <c r="F84" i="4"/>
  <c r="E83" i="4"/>
  <c r="D79" i="1" s="1"/>
  <c r="D83" i="4"/>
  <c r="F81" i="4"/>
  <c r="F80" i="4"/>
  <c r="F79" i="4"/>
  <c r="F78" i="4"/>
  <c r="F77" i="4"/>
  <c r="E77" i="4"/>
  <c r="D73" i="1" s="1"/>
  <c r="D77" i="4"/>
  <c r="F76" i="4"/>
  <c r="F75" i="4"/>
  <c r="F74" i="4"/>
  <c r="E74" i="4"/>
  <c r="D70" i="1" s="1"/>
  <c r="D74" i="4"/>
  <c r="F73" i="4"/>
  <c r="F72" i="4"/>
  <c r="E71" i="4"/>
  <c r="D71" i="4"/>
  <c r="F71" i="4" s="1"/>
  <c r="F70" i="4"/>
  <c r="F69" i="4"/>
  <c r="F68" i="4"/>
  <c r="E68" i="4"/>
  <c r="D68" i="4"/>
  <c r="F67" i="4"/>
  <c r="F66" i="4"/>
  <c r="F65" i="4"/>
  <c r="E65" i="4"/>
  <c r="D65" i="4"/>
  <c r="F64" i="4"/>
  <c r="F63" i="4"/>
  <c r="E62" i="4"/>
  <c r="D62" i="4"/>
  <c r="F61" i="4"/>
  <c r="F60" i="4"/>
  <c r="E59" i="4"/>
  <c r="D55" i="1" s="1"/>
  <c r="D59" i="4"/>
  <c r="F58" i="4"/>
  <c r="F57" i="4"/>
  <c r="F56" i="4"/>
  <c r="F55" i="4"/>
  <c r="E54" i="4"/>
  <c r="D50" i="1" s="1"/>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G162" i="9" s="1"/>
  <c r="E162" i="9" s="1"/>
  <c r="B162" i="9"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H1564" i="1" s="1"/>
  <c r="G1563" i="1"/>
  <c r="C1563" i="1"/>
  <c r="H1563" i="1" s="1"/>
  <c r="C1562" i="1"/>
  <c r="G1562" i="1" s="1"/>
  <c r="H1561" i="1"/>
  <c r="G1561" i="1"/>
  <c r="C1561" i="1"/>
  <c r="C1560" i="1"/>
  <c r="H1560" i="1" s="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C1551" i="1"/>
  <c r="H1551"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H1532" i="1" s="1"/>
  <c r="C1531" i="1"/>
  <c r="H1531" i="1" s="1"/>
  <c r="H1529" i="1"/>
  <c r="G1529" i="1"/>
  <c r="C1529" i="1"/>
  <c r="H1528" i="1"/>
  <c r="G1528" i="1"/>
  <c r="C1528" i="1"/>
  <c r="C1527" i="1"/>
  <c r="H1527" i="1" s="1"/>
  <c r="H1526" i="1"/>
  <c r="C1526" i="1"/>
  <c r="G1526" i="1" s="1"/>
  <c r="H1525" i="1"/>
  <c r="G1525" i="1"/>
  <c r="C1525" i="1"/>
  <c r="G1523" i="1"/>
  <c r="C1523" i="1"/>
  <c r="H1523" i="1" s="1"/>
  <c r="H1522" i="1"/>
  <c r="C1522" i="1"/>
  <c r="G1522" i="1" s="1"/>
  <c r="C1521" i="1"/>
  <c r="H1521" i="1" s="1"/>
  <c r="C1520" i="1"/>
  <c r="G1520" i="1" s="1"/>
  <c r="C1516" i="1"/>
  <c r="H1515" i="1"/>
  <c r="G1515" i="1"/>
  <c r="C1515" i="1"/>
  <c r="H1514" i="1"/>
  <c r="G1514" i="1"/>
  <c r="C1514" i="1"/>
  <c r="C1513" i="1"/>
  <c r="H1512" i="1"/>
  <c r="C1512" i="1"/>
  <c r="G1512" i="1" s="1"/>
  <c r="C1510" i="1"/>
  <c r="G1509" i="1"/>
  <c r="C1509" i="1"/>
  <c r="H1509" i="1" s="1"/>
  <c r="C1508" i="1"/>
  <c r="H1507" i="1"/>
  <c r="G1507" i="1"/>
  <c r="C1507" i="1"/>
  <c r="C1506" i="1"/>
  <c r="H1506" i="1" s="1"/>
  <c r="C1505" i="1"/>
  <c r="C1504" i="1"/>
  <c r="G1504" i="1" s="1"/>
  <c r="C1503" i="1"/>
  <c r="H1503" i="1" s="1"/>
  <c r="C1502" i="1"/>
  <c r="C1500" i="1"/>
  <c r="H1498" i="1"/>
  <c r="G1498" i="1"/>
  <c r="C1498" i="1"/>
  <c r="C1497" i="1"/>
  <c r="H1496" i="1"/>
  <c r="C1496" i="1"/>
  <c r="G1496" i="1" s="1"/>
  <c r="H1495" i="1"/>
  <c r="G1495" i="1"/>
  <c r="C1495" i="1"/>
  <c r="C1494" i="1"/>
  <c r="G1493" i="1"/>
  <c r="C1493" i="1"/>
  <c r="H1493" i="1" s="1"/>
  <c r="C1492" i="1"/>
  <c r="H1491" i="1"/>
  <c r="G1491" i="1"/>
  <c r="C1491" i="1"/>
  <c r="H1490" i="1"/>
  <c r="G1490" i="1"/>
  <c r="C1490" i="1"/>
  <c r="C1489" i="1"/>
  <c r="C1488" i="1"/>
  <c r="G1488" i="1" s="1"/>
  <c r="C1487" i="1"/>
  <c r="H1487" i="1" s="1"/>
  <c r="C1486" i="1"/>
  <c r="G1485" i="1"/>
  <c r="C1485" i="1"/>
  <c r="H1485" i="1" s="1"/>
  <c r="C1484" i="1"/>
  <c r="H1482" i="1"/>
  <c r="G1482" i="1"/>
  <c r="C1482" i="1"/>
  <c r="H1480" i="1"/>
  <c r="C1480" i="1"/>
  <c r="G1480" i="1" s="1"/>
  <c r="I1479" i="1"/>
  <c r="G1479" i="1"/>
  <c r="D1479" i="1"/>
  <c r="C1479" i="1"/>
  <c r="H1479" i="1" s="1"/>
  <c r="D1478" i="1"/>
  <c r="C1478" i="1"/>
  <c r="J1477" i="1"/>
  <c r="D1477" i="1"/>
  <c r="C1477" i="1"/>
  <c r="H1476" i="1"/>
  <c r="G1476" i="1"/>
  <c r="I1476" i="1" s="1"/>
  <c r="D1476" i="1"/>
  <c r="C1476" i="1"/>
  <c r="J1476" i="1" s="1"/>
  <c r="H1475" i="1"/>
  <c r="G1475" i="1"/>
  <c r="D1475" i="1"/>
  <c r="C1475" i="1"/>
  <c r="G1474" i="1"/>
  <c r="I1474" i="1" s="1"/>
  <c r="D1474" i="1"/>
  <c r="C1474" i="1"/>
  <c r="H1474" i="1" s="1"/>
  <c r="H1473" i="1"/>
  <c r="D1473" i="1"/>
  <c r="C1473" i="1"/>
  <c r="D1472" i="1"/>
  <c r="J1472" i="1" s="1"/>
  <c r="C1472" i="1"/>
  <c r="H1471" i="1"/>
  <c r="G1471" i="1"/>
  <c r="I1471" i="1" s="1"/>
  <c r="D1471" i="1"/>
  <c r="C1471" i="1"/>
  <c r="J1471" i="1" s="1"/>
  <c r="H1470" i="1"/>
  <c r="G1470" i="1"/>
  <c r="D1470" i="1"/>
  <c r="C1470" i="1"/>
  <c r="H1469" i="1"/>
  <c r="G1469" i="1"/>
  <c r="D1469" i="1"/>
  <c r="C1469" i="1"/>
  <c r="G1468" i="1"/>
  <c r="I1468" i="1" s="1"/>
  <c r="D1468" i="1"/>
  <c r="C1468" i="1"/>
  <c r="H1468" i="1" s="1"/>
  <c r="D1467" i="1"/>
  <c r="H1467" i="1" s="1"/>
  <c r="C1467" i="1"/>
  <c r="D1466" i="1"/>
  <c r="C1466" i="1"/>
  <c r="H1465" i="1"/>
  <c r="G1465" i="1"/>
  <c r="I1465" i="1" s="1"/>
  <c r="D1465" i="1"/>
  <c r="C1465" i="1"/>
  <c r="J1465" i="1" s="1"/>
  <c r="G1464" i="1"/>
  <c r="I1464" i="1" s="1"/>
  <c r="D1464" i="1"/>
  <c r="C1464" i="1"/>
  <c r="H1464" i="1" s="1"/>
  <c r="D1463" i="1"/>
  <c r="C1463" i="1"/>
  <c r="D1462" i="1"/>
  <c r="C1462" i="1"/>
  <c r="D1461" i="1"/>
  <c r="D1460" i="1"/>
  <c r="C1460" i="1"/>
  <c r="D1459" i="1"/>
  <c r="G1459" i="1" s="1"/>
  <c r="C1459" i="1"/>
  <c r="H1458" i="1"/>
  <c r="G1458" i="1"/>
  <c r="D1458" i="1"/>
  <c r="C1458" i="1"/>
  <c r="J1458" i="1" s="1"/>
  <c r="J1457" i="1"/>
  <c r="D1457" i="1"/>
  <c r="C1457" i="1"/>
  <c r="D1456" i="1"/>
  <c r="C1456" i="1"/>
  <c r="D1455" i="1"/>
  <c r="G1455" i="1" s="1"/>
  <c r="C1455" i="1"/>
  <c r="D1454" i="1"/>
  <c r="C1454" i="1"/>
  <c r="D1453" i="1"/>
  <c r="D1452" i="1"/>
  <c r="C1452" i="1"/>
  <c r="D1451" i="1"/>
  <c r="G1451" i="1" s="1"/>
  <c r="C1451" i="1"/>
  <c r="H1450" i="1"/>
  <c r="G1450" i="1"/>
  <c r="D1450" i="1"/>
  <c r="C1450" i="1"/>
  <c r="J1450" i="1" s="1"/>
  <c r="J1449" i="1"/>
  <c r="D1449" i="1"/>
  <c r="C1449" i="1"/>
  <c r="D1448" i="1"/>
  <c r="C1448" i="1"/>
  <c r="D1447" i="1"/>
  <c r="G1447" i="1" s="1"/>
  <c r="C1447" i="1"/>
  <c r="H1446" i="1"/>
  <c r="G1446" i="1"/>
  <c r="I1446" i="1" s="1"/>
  <c r="D1446" i="1"/>
  <c r="C1446" i="1"/>
  <c r="J1446" i="1" s="1"/>
  <c r="J1445" i="1"/>
  <c r="H1445" i="1"/>
  <c r="C1445" i="1"/>
  <c r="J1444" i="1"/>
  <c r="H1444" i="1"/>
  <c r="D1444" i="1"/>
  <c r="G1444" i="1" s="1"/>
  <c r="I1444" i="1" s="1"/>
  <c r="C1444" i="1"/>
  <c r="D1443" i="1"/>
  <c r="C1443" i="1"/>
  <c r="G1442" i="1"/>
  <c r="D1442" i="1"/>
  <c r="C1442" i="1"/>
  <c r="H1441" i="1"/>
  <c r="I1441" i="1" s="1"/>
  <c r="D1441" i="1"/>
  <c r="C1441" i="1"/>
  <c r="G1441" i="1" s="1"/>
  <c r="D1440" i="1"/>
  <c r="G1440" i="1" s="1"/>
  <c r="C1440" i="1"/>
  <c r="D1439" i="1"/>
  <c r="J1439" i="1" s="1"/>
  <c r="C1439" i="1"/>
  <c r="D1438" i="1"/>
  <c r="C1438" i="1"/>
  <c r="C1437" i="1"/>
  <c r="D1434" i="1"/>
  <c r="C1434" i="1"/>
  <c r="H1433" i="1"/>
  <c r="D1433" i="1"/>
  <c r="C1433" i="1"/>
  <c r="G1433" i="1" s="1"/>
  <c r="D1432" i="1"/>
  <c r="H1432" i="1" s="1"/>
  <c r="C1432" i="1"/>
  <c r="D1431" i="1"/>
  <c r="C1431" i="1"/>
  <c r="D1430" i="1"/>
  <c r="C1430" i="1"/>
  <c r="H1429" i="1"/>
  <c r="D1429" i="1"/>
  <c r="C1429" i="1"/>
  <c r="D1428" i="1"/>
  <c r="H1428" i="1" s="1"/>
  <c r="C1428" i="1"/>
  <c r="D1427" i="1"/>
  <c r="C1427" i="1"/>
  <c r="D1426" i="1"/>
  <c r="C1426" i="1"/>
  <c r="H1425" i="1"/>
  <c r="D1425" i="1"/>
  <c r="C1425" i="1"/>
  <c r="G1425" i="1" s="1"/>
  <c r="D1424" i="1"/>
  <c r="D1422" i="1"/>
  <c r="C1422" i="1"/>
  <c r="H1421" i="1"/>
  <c r="D1421" i="1"/>
  <c r="C1421" i="1"/>
  <c r="G1421" i="1" s="1"/>
  <c r="H1420" i="1"/>
  <c r="D1420" i="1"/>
  <c r="C1420" i="1"/>
  <c r="D1419" i="1"/>
  <c r="C1419" i="1"/>
  <c r="D1418" i="1"/>
  <c r="C1418" i="1"/>
  <c r="D1417" i="1"/>
  <c r="H1417" i="1" s="1"/>
  <c r="C1417" i="1"/>
  <c r="G1417" i="1" s="1"/>
  <c r="D1416" i="1"/>
  <c r="H1416" i="1" s="1"/>
  <c r="C1416" i="1"/>
  <c r="D1415" i="1"/>
  <c r="C1415" i="1"/>
  <c r="D1414" i="1"/>
  <c r="C1414" i="1"/>
  <c r="H1413" i="1"/>
  <c r="D1413" i="1"/>
  <c r="C1413" i="1"/>
  <c r="G1413" i="1" s="1"/>
  <c r="H1412" i="1"/>
  <c r="D1412" i="1"/>
  <c r="C1412" i="1"/>
  <c r="D1411" i="1"/>
  <c r="C1411" i="1"/>
  <c r="D1410" i="1"/>
  <c r="C1410" i="1"/>
  <c r="C1409" i="1"/>
  <c r="D1407" i="1"/>
  <c r="C1407" i="1"/>
  <c r="D1406" i="1"/>
  <c r="C1406" i="1"/>
  <c r="H1405" i="1"/>
  <c r="D1405" i="1"/>
  <c r="C1405" i="1"/>
  <c r="D1404" i="1"/>
  <c r="H1404" i="1" s="1"/>
  <c r="C1404" i="1"/>
  <c r="D1403" i="1"/>
  <c r="C1403" i="1"/>
  <c r="D1402" i="1"/>
  <c r="C1402" i="1"/>
  <c r="D1401" i="1"/>
  <c r="H1401" i="1" s="1"/>
  <c r="C1401" i="1"/>
  <c r="D1400" i="1"/>
  <c r="H1400" i="1" s="1"/>
  <c r="C1400" i="1"/>
  <c r="D1399" i="1"/>
  <c r="C1399" i="1"/>
  <c r="D1398" i="1"/>
  <c r="C1398" i="1"/>
  <c r="H1397" i="1"/>
  <c r="D1397" i="1"/>
  <c r="C1397" i="1"/>
  <c r="G1397" i="1" s="1"/>
  <c r="H1396" i="1"/>
  <c r="G1396" i="1"/>
  <c r="D1396" i="1"/>
  <c r="C1396" i="1"/>
  <c r="H1395" i="1"/>
  <c r="G1395" i="1"/>
  <c r="D1395" i="1"/>
  <c r="C1395" i="1"/>
  <c r="H1394" i="1"/>
  <c r="G1394" i="1"/>
  <c r="D1394" i="1"/>
  <c r="C1394" i="1"/>
  <c r="H1393" i="1"/>
  <c r="G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D1382" i="1"/>
  <c r="H1382" i="1" s="1"/>
  <c r="C1382" i="1"/>
  <c r="H1381" i="1"/>
  <c r="G1381" i="1"/>
  <c r="D1381" i="1"/>
  <c r="C1381" i="1"/>
  <c r="D1380" i="1"/>
  <c r="H1380" i="1" s="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D1349" i="1"/>
  <c r="H1349" i="1" s="1"/>
  <c r="C1349"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D1310" i="1"/>
  <c r="H1310" i="1" s="1"/>
  <c r="C1310" i="1"/>
  <c r="H1309" i="1"/>
  <c r="G1309" i="1"/>
  <c r="D1309" i="1"/>
  <c r="C1309" i="1"/>
  <c r="H1308" i="1"/>
  <c r="G1308" i="1"/>
  <c r="D1308" i="1"/>
  <c r="C1308" i="1"/>
  <c r="D1307" i="1"/>
  <c r="H1307" i="1" s="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D1274" i="1"/>
  <c r="H1274" i="1" s="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H1237" i="1" s="1"/>
  <c r="C1237" i="1"/>
  <c r="D1236" i="1"/>
  <c r="H1236" i="1" s="1"/>
  <c r="C1236" i="1"/>
  <c r="G1235" i="1"/>
  <c r="C1235" i="1"/>
  <c r="H1234" i="1"/>
  <c r="G1234" i="1"/>
  <c r="D1234" i="1"/>
  <c r="C1234" i="1"/>
  <c r="H1233" i="1"/>
  <c r="G1233" i="1"/>
  <c r="D1233" i="1"/>
  <c r="C1233" i="1"/>
  <c r="D1232" i="1"/>
  <c r="H1232" i="1" s="1"/>
  <c r="C1232" i="1"/>
  <c r="H1231" i="1"/>
  <c r="G1231" i="1"/>
  <c r="D1231" i="1"/>
  <c r="C1231" i="1"/>
  <c r="D1230" i="1"/>
  <c r="H1230" i="1" s="1"/>
  <c r="C1230" i="1"/>
  <c r="H1229" i="1"/>
  <c r="D1229" i="1"/>
  <c r="G1229" i="1" s="1"/>
  <c r="C1229" i="1"/>
  <c r="H1228" i="1"/>
  <c r="G1228" i="1"/>
  <c r="D1228" i="1"/>
  <c r="C1228" i="1"/>
  <c r="C1227" i="1"/>
  <c r="H1226" i="1"/>
  <c r="G1226" i="1"/>
  <c r="D1226" i="1"/>
  <c r="C1226" i="1"/>
  <c r="H1225" i="1"/>
  <c r="G1225" i="1"/>
  <c r="D1225" i="1"/>
  <c r="C1225" i="1"/>
  <c r="H1224" i="1"/>
  <c r="D1224" i="1"/>
  <c r="G1224" i="1" s="1"/>
  <c r="C1224" i="1"/>
  <c r="C1223" i="1"/>
  <c r="C1222" i="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D1187" i="1"/>
  <c r="H1187" i="1" s="1"/>
  <c r="C1187" i="1"/>
  <c r="H1186" i="1"/>
  <c r="G1186" i="1"/>
  <c r="D1186" i="1"/>
  <c r="C1186" i="1"/>
  <c r="D1185" i="1"/>
  <c r="H1185" i="1" s="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D1156" i="1"/>
  <c r="G1156" i="1" s="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D1140" i="1"/>
  <c r="G1140" i="1" s="1"/>
  <c r="C1140" i="1"/>
  <c r="H1139" i="1"/>
  <c r="G1139" i="1"/>
  <c r="D1139" i="1"/>
  <c r="C1139" i="1"/>
  <c r="H1138" i="1"/>
  <c r="G1138" i="1"/>
  <c r="D1138" i="1"/>
  <c r="C1138" i="1"/>
  <c r="H1137" i="1"/>
  <c r="G1137" i="1"/>
  <c r="D1137" i="1"/>
  <c r="C1137" i="1"/>
  <c r="H1136"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G1117" i="1" s="1"/>
  <c r="C1117" i="1"/>
  <c r="H1116" i="1"/>
  <c r="G1116" i="1"/>
  <c r="D1116" i="1"/>
  <c r="C1116" i="1"/>
  <c r="H1115" i="1"/>
  <c r="G1115" i="1"/>
  <c r="D1115" i="1"/>
  <c r="C1115" i="1"/>
  <c r="H1114" i="1"/>
  <c r="G1114" i="1"/>
  <c r="D1114" i="1"/>
  <c r="C1114" i="1"/>
  <c r="D1113" i="1"/>
  <c r="H1113"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G1039" i="1" s="1"/>
  <c r="C1039" i="1"/>
  <c r="H1038" i="1"/>
  <c r="G1038" i="1"/>
  <c r="D1038" i="1"/>
  <c r="C1038" i="1"/>
  <c r="H1037" i="1"/>
  <c r="G1037" i="1"/>
  <c r="D1037" i="1"/>
  <c r="C1037" i="1"/>
  <c r="D1036" i="1"/>
  <c r="H1036" i="1" s="1"/>
  <c r="C1036" i="1"/>
  <c r="D1035" i="1"/>
  <c r="H1035" i="1" s="1"/>
  <c r="C1035" i="1"/>
  <c r="C1034" i="1"/>
  <c r="D1033" i="1"/>
  <c r="H1033" i="1" s="1"/>
  <c r="C1033" i="1"/>
  <c r="D1032" i="1"/>
  <c r="H1032" i="1" s="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H1000" i="1"/>
  <c r="G1000" i="1"/>
  <c r="D1000" i="1"/>
  <c r="C1000" i="1"/>
  <c r="H999" i="1"/>
  <c r="D999" i="1"/>
  <c r="G999" i="1" s="1"/>
  <c r="C999" i="1"/>
  <c r="H998" i="1"/>
  <c r="D998" i="1"/>
  <c r="G998" i="1" s="1"/>
  <c r="C998" i="1"/>
  <c r="D997" i="1"/>
  <c r="G997" i="1" s="1"/>
  <c r="C997" i="1"/>
  <c r="H996" i="1"/>
  <c r="G996" i="1"/>
  <c r="D996" i="1"/>
  <c r="C996" i="1"/>
  <c r="H995" i="1"/>
  <c r="G995" i="1"/>
  <c r="D995" i="1"/>
  <c r="C995" i="1"/>
  <c r="H994" i="1"/>
  <c r="D994" i="1"/>
  <c r="G994" i="1" s="1"/>
  <c r="C994" i="1"/>
  <c r="H993" i="1"/>
  <c r="D993" i="1"/>
  <c r="G993" i="1" s="1"/>
  <c r="C993" i="1"/>
  <c r="H992" i="1"/>
  <c r="G992" i="1"/>
  <c r="D992" i="1"/>
  <c r="C992" i="1"/>
  <c r="C991" i="1"/>
  <c r="H989" i="1"/>
  <c r="G989" i="1"/>
  <c r="D989" i="1"/>
  <c r="C989" i="1"/>
  <c r="H988" i="1"/>
  <c r="G988" i="1"/>
  <c r="D988" i="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H827" i="1" s="1"/>
  <c r="C827" i="1"/>
  <c r="H826" i="1"/>
  <c r="G826" i="1"/>
  <c r="D826" i="1"/>
  <c r="C826" i="1"/>
  <c r="H825" i="1"/>
  <c r="G825" i="1"/>
  <c r="D825" i="1"/>
  <c r="C825" i="1"/>
  <c r="H824" i="1"/>
  <c r="G824" i="1"/>
  <c r="D824" i="1"/>
  <c r="C824" i="1"/>
  <c r="H823" i="1"/>
  <c r="D823" i="1"/>
  <c r="G823" i="1" s="1"/>
  <c r="C823" i="1"/>
  <c r="H822" i="1"/>
  <c r="G822" i="1"/>
  <c r="D822" i="1"/>
  <c r="C822" i="1"/>
  <c r="D821" i="1"/>
  <c r="H821" i="1" s="1"/>
  <c r="C821" i="1"/>
  <c r="H820" i="1"/>
  <c r="G820" i="1"/>
  <c r="D820" i="1"/>
  <c r="C820" i="1"/>
  <c r="D819" i="1"/>
  <c r="G819" i="1" s="1"/>
  <c r="C819" i="1"/>
  <c r="H818" i="1"/>
  <c r="G818" i="1"/>
  <c r="D818" i="1"/>
  <c r="C818" i="1"/>
  <c r="H817" i="1"/>
  <c r="G817" i="1"/>
  <c r="D817" i="1"/>
  <c r="C817" i="1"/>
  <c r="D816" i="1"/>
  <c r="H816" i="1" s="1"/>
  <c r="C816" i="1"/>
  <c r="H815" i="1"/>
  <c r="G815" i="1"/>
  <c r="D815" i="1"/>
  <c r="C815" i="1"/>
  <c r="D814" i="1"/>
  <c r="H814" i="1" s="1"/>
  <c r="C814" i="1"/>
  <c r="H813" i="1"/>
  <c r="G813" i="1"/>
  <c r="D813" i="1"/>
  <c r="C813" i="1"/>
  <c r="D812" i="1"/>
  <c r="H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H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D642" i="1"/>
  <c r="H642" i="1" s="1"/>
  <c r="C642" i="1"/>
  <c r="H641" i="1"/>
  <c r="G641" i="1"/>
  <c r="D641" i="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H593" i="1"/>
  <c r="G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C413"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D389" i="1"/>
  <c r="H389" i="1" s="1"/>
  <c r="C389" i="1"/>
  <c r="H388" i="1"/>
  <c r="G388" i="1"/>
  <c r="D388" i="1"/>
  <c r="C388" i="1"/>
  <c r="H387" i="1"/>
  <c r="G387" i="1"/>
  <c r="D387" i="1"/>
  <c r="C387" i="1"/>
  <c r="D386" i="1"/>
  <c r="G386" i="1" s="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H369" i="1" s="1"/>
  <c r="C369" i="1"/>
  <c r="H368" i="1"/>
  <c r="G368" i="1"/>
  <c r="D368" i="1"/>
  <c r="C368" i="1"/>
  <c r="H367" i="1"/>
  <c r="G367" i="1"/>
  <c r="D367" i="1"/>
  <c r="C367" i="1"/>
  <c r="H366" i="1"/>
  <c r="G366" i="1"/>
  <c r="D366" i="1"/>
  <c r="C366" i="1"/>
  <c r="D365" i="1"/>
  <c r="G365" i="1" s="1"/>
  <c r="C365" i="1"/>
  <c r="D364" i="1"/>
  <c r="H364" i="1" s="1"/>
  <c r="C364" i="1"/>
  <c r="D363" i="1"/>
  <c r="H363" i="1" s="1"/>
  <c r="C363" i="1"/>
  <c r="D362" i="1"/>
  <c r="H362" i="1" s="1"/>
  <c r="C362" i="1"/>
  <c r="D361" i="1"/>
  <c r="H361" i="1" s="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C351" i="1"/>
  <c r="H350" i="1"/>
  <c r="G350" i="1"/>
  <c r="D350" i="1"/>
  <c r="C350" i="1"/>
  <c r="H349" i="1"/>
  <c r="G349" i="1"/>
  <c r="D349" i="1"/>
  <c r="C349" i="1"/>
  <c r="H348" i="1"/>
  <c r="G348" i="1"/>
  <c r="D348" i="1"/>
  <c r="C348" i="1"/>
  <c r="H347" i="1"/>
  <c r="G347" i="1"/>
  <c r="D347" i="1"/>
  <c r="C347" i="1"/>
  <c r="C346" i="1"/>
  <c r="H344" i="1"/>
  <c r="G344" i="1"/>
  <c r="D344" i="1"/>
  <c r="C344" i="1"/>
  <c r="H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C295" i="1"/>
  <c r="C294" i="1"/>
  <c r="H292" i="1"/>
  <c r="G292" i="1"/>
  <c r="D292" i="1"/>
  <c r="C292" i="1"/>
  <c r="H291" i="1"/>
  <c r="G291" i="1"/>
  <c r="D291" i="1"/>
  <c r="C291" i="1"/>
  <c r="D290" i="1"/>
  <c r="H290" i="1" s="1"/>
  <c r="C290" i="1"/>
  <c r="D289" i="1"/>
  <c r="H289" i="1" s="1"/>
  <c r="C289" i="1"/>
  <c r="D288" i="1"/>
  <c r="G288" i="1" s="1"/>
  <c r="C288" i="1"/>
  <c r="D284" i="1"/>
  <c r="H283" i="1"/>
  <c r="G283" i="1"/>
  <c r="C283" i="1"/>
  <c r="H282" i="1"/>
  <c r="G282" i="1"/>
  <c r="D282" i="1"/>
  <c r="C282" i="1"/>
  <c r="H281" i="1"/>
  <c r="G281" i="1"/>
  <c r="D281" i="1"/>
  <c r="C281" i="1"/>
  <c r="H280" i="1"/>
  <c r="G280" i="1"/>
  <c r="D280" i="1"/>
  <c r="C280" i="1"/>
  <c r="H279" i="1"/>
  <c r="G279" i="1"/>
  <c r="D279" i="1"/>
  <c r="C279" i="1"/>
  <c r="H278" i="1"/>
  <c r="G278" i="1"/>
  <c r="D278" i="1"/>
  <c r="C278" i="1"/>
  <c r="D277" i="1"/>
  <c r="H277" i="1" s="1"/>
  <c r="C277" i="1"/>
  <c r="D276" i="1"/>
  <c r="H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C255" i="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D218" i="1"/>
  <c r="G218" i="1" s="1"/>
  <c r="C218" i="1"/>
  <c r="H217" i="1"/>
  <c r="G217" i="1"/>
  <c r="D217" i="1"/>
  <c r="C217" i="1"/>
  <c r="H216" i="1"/>
  <c r="G216" i="1"/>
  <c r="D216" i="1"/>
  <c r="C216" i="1"/>
  <c r="C215" i="1"/>
  <c r="H214" i="1"/>
  <c r="G214" i="1"/>
  <c r="D214" i="1"/>
  <c r="C214" i="1"/>
  <c r="H213" i="1"/>
  <c r="G213" i="1"/>
  <c r="D213" i="1"/>
  <c r="C213" i="1"/>
  <c r="D212"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D200" i="1"/>
  <c r="H200" i="1" s="1"/>
  <c r="C200" i="1"/>
  <c r="H199" i="1"/>
  <c r="G199" i="1"/>
  <c r="D199" i="1"/>
  <c r="C199" i="1"/>
  <c r="D198" i="1"/>
  <c r="H198" i="1" s="1"/>
  <c r="C198" i="1"/>
  <c r="H197" i="1"/>
  <c r="G197" i="1"/>
  <c r="D197" i="1"/>
  <c r="C197" i="1"/>
  <c r="H196" i="1"/>
  <c r="G196" i="1"/>
  <c r="D196" i="1"/>
  <c r="C196" i="1"/>
  <c r="H195" i="1"/>
  <c r="G195" i="1"/>
  <c r="D195" i="1"/>
  <c r="C195" i="1"/>
  <c r="H194" i="1"/>
  <c r="G194" i="1"/>
  <c r="D194" i="1"/>
  <c r="C194" i="1"/>
  <c r="C193" i="1"/>
  <c r="D191" i="1"/>
  <c r="H191" i="1" s="1"/>
  <c r="C191" i="1"/>
  <c r="H190" i="1"/>
  <c r="G190" i="1"/>
  <c r="D190" i="1"/>
  <c r="C190" i="1"/>
  <c r="D189" i="1"/>
  <c r="H189" i="1" s="1"/>
  <c r="C189" i="1"/>
  <c r="D188" i="1"/>
  <c r="H188" i="1" s="1"/>
  <c r="C188" i="1"/>
  <c r="D187" i="1"/>
  <c r="H187" i="1" s="1"/>
  <c r="C187" i="1"/>
  <c r="D186" i="1"/>
  <c r="G186" i="1" s="1"/>
  <c r="C186" i="1"/>
  <c r="H185" i="1"/>
  <c r="G185" i="1"/>
  <c r="D185" i="1"/>
  <c r="C185" i="1"/>
  <c r="D184" i="1"/>
  <c r="H183" i="1"/>
  <c r="G183" i="1"/>
  <c r="D183" i="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C165" i="1"/>
  <c r="D164" i="1"/>
  <c r="H164" i="1" s="1"/>
  <c r="C164" i="1"/>
  <c r="D163" i="1"/>
  <c r="H163" i="1" s="1"/>
  <c r="C163" i="1"/>
  <c r="D162" i="1"/>
  <c r="H162" i="1" s="1"/>
  <c r="C162" i="1"/>
  <c r="D161" i="1"/>
  <c r="H161" i="1" s="1"/>
  <c r="C161" i="1"/>
  <c r="D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D151" i="1"/>
  <c r="G151" i="1" s="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C121" i="1"/>
  <c r="H119" i="1"/>
  <c r="G119" i="1"/>
  <c r="D119" i="1"/>
  <c r="C119" i="1"/>
  <c r="D118" i="1"/>
  <c r="H118" i="1" s="1"/>
  <c r="C118" i="1"/>
  <c r="D117" i="1"/>
  <c r="H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H89" i="1"/>
  <c r="G89" i="1"/>
  <c r="D89" i="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D58" i="1"/>
  <c r="H57" i="1"/>
  <c r="D57" i="1"/>
  <c r="G57" i="1" s="1"/>
  <c r="C57" i="1"/>
  <c r="H56" i="1"/>
  <c r="G56" i="1"/>
  <c r="D56" i="1"/>
  <c r="C56" i="1"/>
  <c r="H54" i="1"/>
  <c r="G54" i="1"/>
  <c r="D54" i="1"/>
  <c r="C54" i="1"/>
  <c r="H53" i="1"/>
  <c r="D53" i="1"/>
  <c r="G53" i="1" s="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C25" i="1"/>
  <c r="H24" i="1"/>
  <c r="G24" i="1"/>
  <c r="D24" i="1"/>
  <c r="C24" i="1"/>
  <c r="H23" i="1"/>
  <c r="G23" i="1"/>
  <c r="D23" i="1"/>
  <c r="C23" i="1"/>
  <c r="H22" i="1"/>
  <c r="G22" i="1"/>
  <c r="D22" i="1"/>
  <c r="C22" i="1"/>
  <c r="H21" i="1"/>
  <c r="G21" i="1"/>
  <c r="D21" i="1"/>
  <c r="C21" i="1"/>
  <c r="D20" i="1"/>
  <c r="H20" i="1" s="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D6" i="1"/>
  <c r="H6" i="1" s="1"/>
  <c r="C6" i="1"/>
  <c r="D5" i="1"/>
  <c r="H5" i="1" s="1"/>
  <c r="C5" i="1"/>
  <c r="C4" i="1"/>
  <c r="G1576" i="1" l="1"/>
  <c r="G1560" i="1"/>
  <c r="G1550" i="1"/>
  <c r="H1550" i="1"/>
  <c r="G1551" i="1"/>
  <c r="D49" i="8"/>
  <c r="C1524" i="1" s="1"/>
  <c r="H1524" i="1" s="1"/>
  <c r="G1531" i="1"/>
  <c r="C1530" i="1"/>
  <c r="G1530" i="1" s="1"/>
  <c r="G1511" i="1"/>
  <c r="H1511" i="1"/>
  <c r="G1506" i="1"/>
  <c r="H1504" i="1"/>
  <c r="G1503" i="1"/>
  <c r="D24" i="8"/>
  <c r="C1499" i="1" s="1"/>
  <c r="H1499" i="1" s="1"/>
  <c r="H1501" i="1"/>
  <c r="G1501" i="1"/>
  <c r="H1488" i="1"/>
  <c r="G1487" i="1"/>
  <c r="G1483" i="1"/>
  <c r="H1483" i="1"/>
  <c r="E5" i="7"/>
  <c r="I29" i="3" s="1"/>
  <c r="H1440" i="1"/>
  <c r="I1440" i="1" s="1"/>
  <c r="J1440" i="1"/>
  <c r="E33" i="9"/>
  <c r="B33" i="9" s="1"/>
  <c r="E287" i="9"/>
  <c r="E300" i="9"/>
  <c r="B300" i="9" s="1"/>
  <c r="G1429" i="1"/>
  <c r="G1409" i="1"/>
  <c r="E114" i="6"/>
  <c r="F115" i="6"/>
  <c r="G1401" i="1"/>
  <c r="G1405" i="1"/>
  <c r="G1382" i="1"/>
  <c r="G1380" i="1"/>
  <c r="H1376" i="1"/>
  <c r="G1376" i="1"/>
  <c r="F82" i="6"/>
  <c r="G1349" i="1"/>
  <c r="D1348" i="1"/>
  <c r="F28" i="6"/>
  <c r="G1307" i="1"/>
  <c r="G1310" i="1"/>
  <c r="E5" i="6"/>
  <c r="D1299" i="1" s="1"/>
  <c r="H1299" i="1"/>
  <c r="G1299" i="1"/>
  <c r="G1275" i="1"/>
  <c r="G1274" i="1"/>
  <c r="G1264" i="1"/>
  <c r="G1270" i="1"/>
  <c r="G1266" i="1"/>
  <c r="G1263" i="1"/>
  <c r="G1241" i="1"/>
  <c r="G1240" i="1"/>
  <c r="G1236" i="1"/>
  <c r="G1237" i="1"/>
  <c r="F259" i="5"/>
  <c r="G1232" i="1"/>
  <c r="G1230" i="1"/>
  <c r="G1227" i="1"/>
  <c r="H1227" i="1"/>
  <c r="F250" i="5"/>
  <c r="E245" i="5"/>
  <c r="D1222" i="1" s="1"/>
  <c r="G1187" i="1"/>
  <c r="H1184" i="1"/>
  <c r="G1184" i="1"/>
  <c r="G1185" i="1"/>
  <c r="E206" i="5"/>
  <c r="G1124" i="1"/>
  <c r="H1124" i="1"/>
  <c r="F146" i="5"/>
  <c r="E291" i="9"/>
  <c r="B291" i="9" s="1"/>
  <c r="G1113" i="1"/>
  <c r="H1117" i="1"/>
  <c r="F135" i="5"/>
  <c r="D1034" i="1"/>
  <c r="G1034" i="1" s="1"/>
  <c r="H1039" i="1"/>
  <c r="G1036" i="1"/>
  <c r="G1035" i="1"/>
  <c r="H1034" i="1"/>
  <c r="G1033" i="1"/>
  <c r="G1032" i="1"/>
  <c r="H997" i="1"/>
  <c r="H991" i="1"/>
  <c r="G986" i="1"/>
  <c r="H986" i="1"/>
  <c r="E7" i="5"/>
  <c r="I20" i="3" s="1"/>
  <c r="F215" i="9"/>
  <c r="B215" i="9" s="1"/>
  <c r="E32" i="9"/>
  <c r="B32" i="9" s="1"/>
  <c r="E294" i="9"/>
  <c r="B294" i="9" s="1"/>
  <c r="H288" i="1"/>
  <c r="G940" i="1"/>
  <c r="E140" i="9"/>
  <c r="B140" i="9" s="1"/>
  <c r="G827" i="1"/>
  <c r="E71" i="9"/>
  <c r="B71" i="9" s="1"/>
  <c r="G821" i="1"/>
  <c r="H819" i="1"/>
  <c r="G816" i="1"/>
  <c r="G814" i="1"/>
  <c r="G812" i="1"/>
  <c r="G809" i="1"/>
  <c r="G753" i="1"/>
  <c r="G752" i="1"/>
  <c r="E35" i="9"/>
  <c r="B35" i="9" s="1"/>
  <c r="E28" i="9"/>
  <c r="B28" i="9" s="1"/>
  <c r="G644" i="1"/>
  <c r="G643" i="1"/>
  <c r="G594" i="1"/>
  <c r="G642" i="1"/>
  <c r="H645" i="1"/>
  <c r="G289" i="1"/>
  <c r="G397" i="1"/>
  <c r="F402" i="4"/>
  <c r="G389" i="1"/>
  <c r="H386" i="1"/>
  <c r="G371" i="1"/>
  <c r="G369" i="1"/>
  <c r="G364" i="1"/>
  <c r="H365" i="1"/>
  <c r="G363" i="1"/>
  <c r="G362" i="1"/>
  <c r="G361" i="1"/>
  <c r="H359" i="1"/>
  <c r="F364" i="4"/>
  <c r="G290" i="1"/>
  <c r="G411" i="1"/>
  <c r="E643" i="4"/>
  <c r="D637" i="1" s="1"/>
  <c r="F221" i="9"/>
  <c r="B221" i="9" s="1"/>
  <c r="G277" i="1"/>
  <c r="G275" i="1"/>
  <c r="G276" i="1"/>
  <c r="H260" i="1"/>
  <c r="G260" i="1"/>
  <c r="E263" i="4"/>
  <c r="D259" i="1" s="1"/>
  <c r="G232" i="1"/>
  <c r="G233" i="1"/>
  <c r="D215" i="1"/>
  <c r="E215" i="4"/>
  <c r="D211" i="1" s="1"/>
  <c r="G206" i="1"/>
  <c r="G207" i="1"/>
  <c r="G198" i="1"/>
  <c r="G200" i="1"/>
  <c r="G191" i="1"/>
  <c r="G189" i="1"/>
  <c r="G188" i="1"/>
  <c r="G187" i="1"/>
  <c r="H186" i="1"/>
  <c r="E47" i="9"/>
  <c r="B47" i="9" s="1"/>
  <c r="F223" i="9"/>
  <c r="B223" i="9" s="1"/>
  <c r="G182" i="1"/>
  <c r="G181" i="1"/>
  <c r="G180" i="1"/>
  <c r="E44" i="9"/>
  <c r="B44" i="9" s="1"/>
  <c r="G179" i="1"/>
  <c r="G178" i="1"/>
  <c r="G177" i="1"/>
  <c r="G176" i="1"/>
  <c r="G175" i="1"/>
  <c r="G173" i="1"/>
  <c r="G174" i="1"/>
  <c r="G164" i="1"/>
  <c r="G163" i="1"/>
  <c r="G162" i="1"/>
  <c r="G161" i="1"/>
  <c r="G155" i="1"/>
  <c r="G157" i="1"/>
  <c r="G154" i="1"/>
  <c r="E40" i="9"/>
  <c r="B40" i="9" s="1"/>
  <c r="B218" i="9"/>
  <c r="H151" i="1"/>
  <c r="G150" i="1"/>
  <c r="G296" i="1"/>
  <c r="H121" i="1"/>
  <c r="G121" i="1"/>
  <c r="G118" i="1"/>
  <c r="G117" i="1"/>
  <c r="H116" i="1"/>
  <c r="E106" i="4"/>
  <c r="D102" i="1" s="1"/>
  <c r="F112" i="4"/>
  <c r="H87" i="1"/>
  <c r="G79" i="1"/>
  <c r="H79" i="1"/>
  <c r="H70" i="1"/>
  <c r="G70" i="1"/>
  <c r="E27" i="9"/>
  <c r="B27" i="9" s="1"/>
  <c r="G50" i="1"/>
  <c r="H50" i="1"/>
  <c r="D25" i="1"/>
  <c r="F29" i="4"/>
  <c r="D19" i="1"/>
  <c r="G20" i="1"/>
  <c r="G11" i="1"/>
  <c r="G9" i="1"/>
  <c r="G8" i="1"/>
  <c r="G7" i="1"/>
  <c r="D4" i="1"/>
  <c r="H4" i="1" s="1"/>
  <c r="G6" i="1"/>
  <c r="G5" i="1"/>
  <c r="I1459" i="1"/>
  <c r="G1411" i="1"/>
  <c r="H1411" i="1"/>
  <c r="G1414" i="1"/>
  <c r="H1414" i="1"/>
  <c r="G1419" i="1"/>
  <c r="H1419" i="1"/>
  <c r="G1422" i="1"/>
  <c r="H1422" i="1"/>
  <c r="J1452" i="1"/>
  <c r="H1452" i="1"/>
  <c r="G1452" i="1"/>
  <c r="I1452" i="1" s="1"/>
  <c r="J1460" i="1"/>
  <c r="H1460" i="1"/>
  <c r="G1460" i="1"/>
  <c r="I1460" i="1" s="1"/>
  <c r="J1463" i="1"/>
  <c r="G1463" i="1"/>
  <c r="H1466" i="1"/>
  <c r="G1466" i="1"/>
  <c r="I1466" i="1" s="1"/>
  <c r="G1538" i="1"/>
  <c r="H1538" i="1"/>
  <c r="F535" i="4"/>
  <c r="C529" i="1"/>
  <c r="D529" i="4"/>
  <c r="F538" i="4"/>
  <c r="C532" i="1"/>
  <c r="F555" i="4"/>
  <c r="C549" i="1"/>
  <c r="E567" i="4"/>
  <c r="D562" i="1"/>
  <c r="F571" i="4"/>
  <c r="D567" i="4"/>
  <c r="C565" i="1"/>
  <c r="F574" i="4"/>
  <c r="C568" i="1"/>
  <c r="G1398" i="1"/>
  <c r="H1398" i="1"/>
  <c r="G1403" i="1"/>
  <c r="H1403" i="1"/>
  <c r="G1406" i="1"/>
  <c r="H1406" i="1"/>
  <c r="G1426" i="1"/>
  <c r="H1426" i="1"/>
  <c r="G1431" i="1"/>
  <c r="H1431" i="1"/>
  <c r="G1434" i="1"/>
  <c r="H1434" i="1"/>
  <c r="G1438" i="1"/>
  <c r="H1438" i="1"/>
  <c r="G1443" i="1"/>
  <c r="H1443" i="1"/>
  <c r="H1449" i="1"/>
  <c r="G1449" i="1"/>
  <c r="H1454" i="1"/>
  <c r="G1454" i="1"/>
  <c r="H1457" i="1"/>
  <c r="G1457" i="1"/>
  <c r="H1462" i="1"/>
  <c r="G1462" i="1"/>
  <c r="I1462" i="1" s="1"/>
  <c r="J1478" i="1"/>
  <c r="G1478" i="1"/>
  <c r="H1486" i="1"/>
  <c r="G1486" i="1"/>
  <c r="H1494" i="1"/>
  <c r="G1494" i="1"/>
  <c r="H1502" i="1"/>
  <c r="G1502" i="1"/>
  <c r="H1510" i="1"/>
  <c r="G1510" i="1"/>
  <c r="G1521" i="1"/>
  <c r="H1535" i="1"/>
  <c r="G1535" i="1"/>
  <c r="H1572" i="1"/>
  <c r="G1572" i="1"/>
  <c r="H1580" i="1"/>
  <c r="G1580" i="1"/>
  <c r="F59" i="4"/>
  <c r="C55" i="1"/>
  <c r="F62" i="4"/>
  <c r="C58" i="1"/>
  <c r="D519" i="1"/>
  <c r="E515" i="4"/>
  <c r="D509" i="1" s="1"/>
  <c r="F130" i="6"/>
  <c r="D129" i="6"/>
  <c r="C1424" i="1"/>
  <c r="G1410" i="1"/>
  <c r="H1410" i="1"/>
  <c r="G1415" i="1"/>
  <c r="H1415" i="1"/>
  <c r="G1418" i="1"/>
  <c r="H1418" i="1"/>
  <c r="J1448" i="1"/>
  <c r="H1448" i="1"/>
  <c r="G1448" i="1"/>
  <c r="I1448" i="1" s="1"/>
  <c r="J1456" i="1"/>
  <c r="H1456" i="1"/>
  <c r="G1456" i="1"/>
  <c r="H1463" i="1"/>
  <c r="J1466" i="1"/>
  <c r="J1473" i="1"/>
  <c r="G1473" i="1"/>
  <c r="I1473" i="1" s="1"/>
  <c r="H1477" i="1"/>
  <c r="G1477" i="1"/>
  <c r="I1477" i="1" s="1"/>
  <c r="G1484" i="1"/>
  <c r="H1484" i="1"/>
  <c r="G1492" i="1"/>
  <c r="H1492" i="1"/>
  <c r="G1500" i="1"/>
  <c r="H1500" i="1"/>
  <c r="G1508" i="1"/>
  <c r="H1508" i="1"/>
  <c r="G1516" i="1"/>
  <c r="H1516" i="1"/>
  <c r="G1543" i="1"/>
  <c r="H1546" i="1"/>
  <c r="G1548" i="1"/>
  <c r="G1570" i="1"/>
  <c r="H1570" i="1"/>
  <c r="G1578" i="1"/>
  <c r="H1578" i="1"/>
  <c r="D33" i="1"/>
  <c r="E7" i="4"/>
  <c r="C148" i="1"/>
  <c r="F169" i="4"/>
  <c r="E163" i="4"/>
  <c r="D159" i="1" s="1"/>
  <c r="D165" i="1"/>
  <c r="F188" i="4"/>
  <c r="C184" i="1"/>
  <c r="F196" i="4"/>
  <c r="C192" i="1"/>
  <c r="F442" i="4"/>
  <c r="C436" i="1"/>
  <c r="E177" i="5"/>
  <c r="D1157" i="1"/>
  <c r="G1399" i="1"/>
  <c r="H1399" i="1"/>
  <c r="G1402" i="1"/>
  <c r="H1402" i="1"/>
  <c r="G1407" i="1"/>
  <c r="H1407" i="1"/>
  <c r="G1427" i="1"/>
  <c r="H1427" i="1"/>
  <c r="G1430" i="1"/>
  <c r="H1430" i="1"/>
  <c r="G1439" i="1"/>
  <c r="H1439" i="1"/>
  <c r="J1442" i="1"/>
  <c r="H1442" i="1"/>
  <c r="I1442" i="1" s="1"/>
  <c r="J1443" i="1"/>
  <c r="I1450" i="1"/>
  <c r="C1453" i="1"/>
  <c r="I1458" i="1"/>
  <c r="C1461" i="1"/>
  <c r="J1462" i="1"/>
  <c r="J1467" i="1"/>
  <c r="G1467" i="1"/>
  <c r="I1467" i="1" s="1"/>
  <c r="H1472" i="1"/>
  <c r="G1472" i="1"/>
  <c r="I1472" i="1" s="1"/>
  <c r="H1478" i="1"/>
  <c r="H1481" i="1"/>
  <c r="G1481" i="1"/>
  <c r="H1489" i="1"/>
  <c r="G1489" i="1"/>
  <c r="H1497" i="1"/>
  <c r="G1497" i="1"/>
  <c r="H1505" i="1"/>
  <c r="G1505" i="1"/>
  <c r="H1513" i="1"/>
  <c r="G1513" i="1"/>
  <c r="H1540" i="1"/>
  <c r="G1540" i="1"/>
  <c r="H1567" i="1"/>
  <c r="G1567" i="1"/>
  <c r="H1575" i="1"/>
  <c r="G1575" i="1"/>
  <c r="F7" i="4"/>
  <c r="C3" i="1"/>
  <c r="F317" i="4"/>
  <c r="C312" i="1"/>
  <c r="D311" i="4"/>
  <c r="F418" i="4"/>
  <c r="D413" i="1"/>
  <c r="E118" i="5"/>
  <c r="D1097" i="1"/>
  <c r="F300" i="4"/>
  <c r="E299" i="4"/>
  <c r="F383" i="4"/>
  <c r="D363" i="4"/>
  <c r="F70" i="5"/>
  <c r="D69" i="5"/>
  <c r="F134" i="5"/>
  <c r="C1519" i="1"/>
  <c r="D163" i="4"/>
  <c r="F164" i="4"/>
  <c r="D215" i="4"/>
  <c r="F216" i="4"/>
  <c r="D644" i="4"/>
  <c r="F417" i="4"/>
  <c r="E421" i="4"/>
  <c r="D12" i="5"/>
  <c r="F45" i="5"/>
  <c r="C40" i="1"/>
  <c r="C120" i="1"/>
  <c r="C135" i="1"/>
  <c r="C160" i="1"/>
  <c r="C212" i="1"/>
  <c r="C284" i="1"/>
  <c r="C378" i="1"/>
  <c r="C412" i="1"/>
  <c r="C424" i="1"/>
  <c r="C1023" i="1"/>
  <c r="C1030" i="1"/>
  <c r="C1048" i="1"/>
  <c r="C1112" i="1"/>
  <c r="J1441" i="1"/>
  <c r="G1445" i="1"/>
  <c r="J1464" i="1"/>
  <c r="J1468" i="1"/>
  <c r="J1474" i="1"/>
  <c r="J1479" i="1"/>
  <c r="F51" i="4"/>
  <c r="D50" i="4"/>
  <c r="F153" i="4"/>
  <c r="E152" i="4"/>
  <c r="F152" i="4" s="1"/>
  <c r="E252" i="4"/>
  <c r="D263" i="4"/>
  <c r="F264" i="4"/>
  <c r="D396" i="4"/>
  <c r="F397" i="4"/>
  <c r="G198" i="9"/>
  <c r="E198" i="9" s="1"/>
  <c r="B198" i="9" s="1"/>
  <c r="G210" i="9"/>
  <c r="E210" i="9" s="1"/>
  <c r="B210" i="9" s="1"/>
  <c r="G202" i="9"/>
  <c r="E202" i="9" s="1"/>
  <c r="B202" i="9" s="1"/>
  <c r="G194" i="9"/>
  <c r="E194" i="9" s="1"/>
  <c r="B194" i="9" s="1"/>
  <c r="G188" i="9"/>
  <c r="E188" i="9" s="1"/>
  <c r="B188" i="9" s="1"/>
  <c r="D421" i="4"/>
  <c r="F422" i="4"/>
  <c r="E472" i="4"/>
  <c r="D466" i="1" s="1"/>
  <c r="D515" i="4"/>
  <c r="F516" i="4"/>
  <c r="D103" i="1"/>
  <c r="D149" i="1"/>
  <c r="D193" i="1"/>
  <c r="D249" i="1"/>
  <c r="D295" i="1"/>
  <c r="D421" i="1"/>
  <c r="D467" i="1"/>
  <c r="D990" i="1"/>
  <c r="D1223" i="1"/>
  <c r="D1384" i="1"/>
  <c r="G1400" i="1"/>
  <c r="G1404" i="1"/>
  <c r="G1412" i="1"/>
  <c r="G1416" i="1"/>
  <c r="G1420" i="1"/>
  <c r="G1428" i="1"/>
  <c r="G1432" i="1"/>
  <c r="D1437" i="1"/>
  <c r="H1437" i="1" s="1"/>
  <c r="H1447" i="1"/>
  <c r="I1447" i="1" s="1"/>
  <c r="J1447" i="1"/>
  <c r="H1451" i="1"/>
  <c r="I1451" i="1" s="1"/>
  <c r="J1451" i="1"/>
  <c r="H1455" i="1"/>
  <c r="I1455" i="1" s="1"/>
  <c r="J1455" i="1"/>
  <c r="H1459" i="1"/>
  <c r="J1459" i="1"/>
  <c r="H1520" i="1"/>
  <c r="G1527" i="1"/>
  <c r="G1532" i="1"/>
  <c r="G1559" i="1"/>
  <c r="H1562" i="1"/>
  <c r="G1564" i="1"/>
  <c r="F83" i="4"/>
  <c r="D82" i="4"/>
  <c r="D106" i="4"/>
  <c r="F125" i="4"/>
  <c r="E124" i="4"/>
  <c r="D120" i="1" s="1"/>
  <c r="E237" i="5"/>
  <c r="I24" i="3"/>
  <c r="F36" i="6"/>
  <c r="D35" i="6"/>
  <c r="G206" i="9"/>
  <c r="E206" i="9" s="1"/>
  <c r="B206" i="9" s="1"/>
  <c r="E50" i="4"/>
  <c r="D46" i="1" s="1"/>
  <c r="E82" i="4"/>
  <c r="D78" i="1" s="1"/>
  <c r="D298" i="4"/>
  <c r="E351" i="4"/>
  <c r="E363" i="4"/>
  <c r="D358" i="1" s="1"/>
  <c r="E484" i="4"/>
  <c r="D478" i="1" s="1"/>
  <c r="E593" i="4"/>
  <c r="D587" i="1" s="1"/>
  <c r="F242" i="5"/>
  <c r="D238" i="5"/>
  <c r="D5" i="7"/>
  <c r="F107" i="4"/>
  <c r="E224" i="4"/>
  <c r="F259" i="4"/>
  <c r="D459" i="4"/>
  <c r="F190" i="5"/>
  <c r="G310" i="9"/>
  <c r="E310" i="9" s="1"/>
  <c r="B310" i="9" s="1"/>
  <c r="D643" i="4"/>
  <c r="E644" i="4"/>
  <c r="D638" i="1" s="1"/>
  <c r="F594" i="4"/>
  <c r="D593" i="4"/>
  <c r="F8" i="5"/>
  <c r="D7" i="5"/>
  <c r="D177" i="5"/>
  <c r="F180" i="5"/>
  <c r="F207" i="5"/>
  <c r="D206" i="5"/>
  <c r="F5" i="6"/>
  <c r="E35" i="6"/>
  <c r="D114" i="6"/>
  <c r="B102" i="9"/>
  <c r="F416" i="4"/>
  <c r="D580" i="4"/>
  <c r="F599" i="4"/>
  <c r="F246" i="5"/>
  <c r="D89" i="6"/>
  <c r="B275" i="9"/>
  <c r="B101" i="9"/>
  <c r="G164" i="9"/>
  <c r="E164" i="9" s="1"/>
  <c r="B164" i="9" s="1"/>
  <c r="B231" i="9"/>
  <c r="B307" i="9"/>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I10" i="9"/>
  <c r="B145" i="9"/>
  <c r="B149" i="9"/>
  <c r="B153" i="9"/>
  <c r="B157" i="9"/>
  <c r="G161" i="9"/>
  <c r="E161" i="9" s="1"/>
  <c r="B161" i="9" s="1"/>
  <c r="G163" i="9"/>
  <c r="E163" i="9" s="1"/>
  <c r="B163" i="9" s="1"/>
  <c r="G165" i="9"/>
  <c r="G189" i="9"/>
  <c r="E189" i="9" s="1"/>
  <c r="B189" i="9" s="1"/>
  <c r="G193" i="9"/>
  <c r="E193" i="9" s="1"/>
  <c r="B193" i="9" s="1"/>
  <c r="G197" i="9"/>
  <c r="E197" i="9" s="1"/>
  <c r="B197" i="9" s="1"/>
  <c r="G201" i="9"/>
  <c r="E201" i="9" s="1"/>
  <c r="B201" i="9" s="1"/>
  <c r="G205" i="9"/>
  <c r="E205" i="9" s="1"/>
  <c r="B205" i="9" s="1"/>
  <c r="G209" i="9"/>
  <c r="E209" i="9" s="1"/>
  <c r="B209" i="9" s="1"/>
  <c r="G279" i="9"/>
  <c r="E279" i="9" s="1"/>
  <c r="B279" i="9" s="1"/>
  <c r="B303" i="9"/>
  <c r="E290" i="9"/>
  <c r="B290" i="9" s="1"/>
  <c r="E105" i="9"/>
  <c r="B105" i="9" s="1"/>
  <c r="B109" i="9"/>
  <c r="B113" i="9"/>
  <c r="B117" i="9"/>
  <c r="B121" i="9"/>
  <c r="B125" i="9"/>
  <c r="B129" i="9"/>
  <c r="B133" i="9"/>
  <c r="B137" i="9"/>
  <c r="B141" i="9"/>
  <c r="E144" i="9"/>
  <c r="B144" i="9" s="1"/>
  <c r="E148" i="9"/>
  <c r="B148" i="9" s="1"/>
  <c r="E152" i="9"/>
  <c r="B152" i="9" s="1"/>
  <c r="E156" i="9"/>
  <c r="B156" i="9" s="1"/>
  <c r="E160" i="9"/>
  <c r="B160" i="9" s="1"/>
  <c r="L213" i="9"/>
  <c r="B217" i="9"/>
  <c r="F228" i="9"/>
  <c r="B228" i="9" s="1"/>
  <c r="B233" i="9"/>
  <c r="F239" i="9"/>
  <c r="B239" i="9" s="1"/>
  <c r="F255" i="9"/>
  <c r="B255" i="9" s="1"/>
  <c r="F271" i="9"/>
  <c r="B271" i="9" s="1"/>
  <c r="B299" i="9"/>
  <c r="B229" i="9"/>
  <c r="B287" i="9"/>
  <c r="F219" i="9"/>
  <c r="B219" i="9" s="1"/>
  <c r="F227" i="9"/>
  <c r="B227" i="9" s="1"/>
  <c r="F235" i="9"/>
  <c r="B235" i="9" s="1"/>
  <c r="B282" i="9"/>
  <c r="E286" i="9"/>
  <c r="B286" i="9" s="1"/>
  <c r="B292" i="9"/>
  <c r="B296" i="9"/>
  <c r="B304" i="9"/>
  <c r="G1524" i="1" l="1"/>
  <c r="D43" i="8"/>
  <c r="I35" i="3" s="1"/>
  <c r="H1530" i="1"/>
  <c r="D42" i="8"/>
  <c r="G1499" i="1"/>
  <c r="D1436" i="1"/>
  <c r="I27" i="3"/>
  <c r="D1408" i="1"/>
  <c r="H1348" i="1"/>
  <c r="G1348" i="1"/>
  <c r="G1222" i="1"/>
  <c r="H1222" i="1"/>
  <c r="F245" i="5"/>
  <c r="H311" i="9"/>
  <c r="D1183" i="1"/>
  <c r="D985" i="1"/>
  <c r="F213" i="9"/>
  <c r="B213" i="9" s="1"/>
  <c r="G215" i="1"/>
  <c r="H215" i="1"/>
  <c r="G21" i="9"/>
  <c r="G25" i="1"/>
  <c r="H25" i="1"/>
  <c r="H19" i="1"/>
  <c r="G19" i="1"/>
  <c r="G4" i="1"/>
  <c r="F114" i="6"/>
  <c r="C1408" i="1"/>
  <c r="H27" i="3"/>
  <c r="G311" i="9"/>
  <c r="F206" i="5"/>
  <c r="C1183" i="1"/>
  <c r="F7" i="5"/>
  <c r="C985" i="1"/>
  <c r="H20" i="3"/>
  <c r="F459" i="4"/>
  <c r="C453" i="1"/>
  <c r="F238" i="5"/>
  <c r="D237" i="5"/>
  <c r="C1215" i="1"/>
  <c r="G1223" i="1"/>
  <c r="H1223" i="1"/>
  <c r="H421" i="1"/>
  <c r="G421" i="1"/>
  <c r="H149" i="1"/>
  <c r="G149" i="1"/>
  <c r="F421" i="4"/>
  <c r="C415" i="1"/>
  <c r="D420" i="4"/>
  <c r="H1048" i="1"/>
  <c r="G1048" i="1"/>
  <c r="H412" i="1"/>
  <c r="G412" i="1"/>
  <c r="H160" i="1"/>
  <c r="G160" i="1"/>
  <c r="F644" i="4"/>
  <c r="C638" i="1"/>
  <c r="F163" i="4"/>
  <c r="C159" i="1"/>
  <c r="E68" i="5"/>
  <c r="D1096" i="1"/>
  <c r="H312" i="1"/>
  <c r="G312" i="1"/>
  <c r="H1461" i="1"/>
  <c r="G1461" i="1"/>
  <c r="H1157" i="1"/>
  <c r="G1157" i="1"/>
  <c r="H192" i="1"/>
  <c r="G192" i="1"/>
  <c r="H165" i="1"/>
  <c r="G165" i="1"/>
  <c r="E6" i="4"/>
  <c r="D3" i="1"/>
  <c r="H3" i="1" s="1"/>
  <c r="H55" i="1"/>
  <c r="G55" i="1"/>
  <c r="I1443" i="1"/>
  <c r="H562" i="1"/>
  <c r="G562" i="1"/>
  <c r="H532" i="1"/>
  <c r="G532" i="1"/>
  <c r="F89" i="6"/>
  <c r="C1383" i="1"/>
  <c r="F593" i="4"/>
  <c r="C587" i="1"/>
  <c r="G316" i="9"/>
  <c r="E316" i="9" s="1"/>
  <c r="C1436" i="1"/>
  <c r="H29" i="3"/>
  <c r="D407" i="4"/>
  <c r="C293" i="1"/>
  <c r="F35" i="6"/>
  <c r="H25" i="3"/>
  <c r="C1329" i="1"/>
  <c r="I23" i="3"/>
  <c r="D1214" i="1"/>
  <c r="F82" i="4"/>
  <c r="C78" i="1"/>
  <c r="H249" i="1"/>
  <c r="G249" i="1"/>
  <c r="H466" i="1"/>
  <c r="G466" i="1"/>
  <c r="F252" i="4"/>
  <c r="D248" i="1"/>
  <c r="H1023" i="1"/>
  <c r="G1023" i="1"/>
  <c r="H284" i="1"/>
  <c r="G284" i="1"/>
  <c r="H120" i="1"/>
  <c r="G120" i="1"/>
  <c r="E420" i="4"/>
  <c r="D415" i="1"/>
  <c r="F215" i="4"/>
  <c r="C211" i="1"/>
  <c r="H1519" i="1"/>
  <c r="G1519" i="1"/>
  <c r="H1453" i="1"/>
  <c r="G1453" i="1"/>
  <c r="G436" i="1"/>
  <c r="H436" i="1"/>
  <c r="G184" i="1"/>
  <c r="H184" i="1"/>
  <c r="F129" i="6"/>
  <c r="C1423" i="1"/>
  <c r="H58" i="1"/>
  <c r="G58" i="1"/>
  <c r="F567" i="4"/>
  <c r="C561" i="1"/>
  <c r="H549" i="1"/>
  <c r="G549" i="1"/>
  <c r="D528" i="4"/>
  <c r="F529" i="4"/>
  <c r="C523" i="1"/>
  <c r="B192" i="9"/>
  <c r="D141" i="6"/>
  <c r="G308" i="9"/>
  <c r="D176" i="5"/>
  <c r="C1154" i="1"/>
  <c r="F177" i="5"/>
  <c r="D220" i="1"/>
  <c r="F224" i="4"/>
  <c r="H478" i="1"/>
  <c r="G478" i="1"/>
  <c r="H1384" i="1"/>
  <c r="G1384" i="1"/>
  <c r="H467" i="1"/>
  <c r="G467" i="1"/>
  <c r="H193" i="1"/>
  <c r="G193" i="1"/>
  <c r="F396" i="4"/>
  <c r="C391" i="1"/>
  <c r="E151" i="4"/>
  <c r="D148" i="1"/>
  <c r="H148" i="1" s="1"/>
  <c r="H1112" i="1"/>
  <c r="G1112" i="1"/>
  <c r="H424" i="1"/>
  <c r="G424" i="1"/>
  <c r="H212" i="1"/>
  <c r="G212" i="1"/>
  <c r="H40" i="1"/>
  <c r="G40" i="1"/>
  <c r="C358" i="1"/>
  <c r="F363" i="4"/>
  <c r="H1097" i="1"/>
  <c r="G1097" i="1"/>
  <c r="F311" i="4"/>
  <c r="C306" i="1"/>
  <c r="D6" i="4"/>
  <c r="H21" i="9"/>
  <c r="H568" i="1"/>
  <c r="G568" i="1"/>
  <c r="G529" i="1"/>
  <c r="H529" i="1"/>
  <c r="E165" i="9"/>
  <c r="B165" i="9" s="1"/>
  <c r="F580" i="4"/>
  <c r="C574" i="1"/>
  <c r="I25" i="3"/>
  <c r="D1329" i="1"/>
  <c r="F643" i="4"/>
  <c r="C637" i="1"/>
  <c r="D350" i="4"/>
  <c r="E350" i="4"/>
  <c r="D346" i="1"/>
  <c r="E141" i="6"/>
  <c r="G318" i="9" s="1"/>
  <c r="E318" i="9" s="1"/>
  <c r="F106" i="4"/>
  <c r="C102" i="1"/>
  <c r="H295" i="1"/>
  <c r="G295" i="1"/>
  <c r="H103" i="1"/>
  <c r="G103" i="1"/>
  <c r="F515" i="4"/>
  <c r="C509" i="1"/>
  <c r="F263" i="4"/>
  <c r="C259" i="1"/>
  <c r="C46" i="1"/>
  <c r="F50" i="4"/>
  <c r="G1437" i="1"/>
  <c r="H1030" i="1"/>
  <c r="G1030" i="1"/>
  <c r="H378" i="1"/>
  <c r="G378" i="1"/>
  <c r="H135" i="1"/>
  <c r="G135" i="1"/>
  <c r="F12" i="5"/>
  <c r="C990" i="1"/>
  <c r="F124" i="4"/>
  <c r="D68" i="5"/>
  <c r="F69" i="5"/>
  <c r="C1047" i="1"/>
  <c r="F299" i="4"/>
  <c r="D294" i="1"/>
  <c r="E298" i="4"/>
  <c r="F298" i="4" s="1"/>
  <c r="G413" i="1"/>
  <c r="H413" i="1"/>
  <c r="I1439" i="1"/>
  <c r="H308" i="9"/>
  <c r="E176" i="5"/>
  <c r="D1154" i="1"/>
  <c r="D151" i="4"/>
  <c r="G33" i="1"/>
  <c r="H33" i="1"/>
  <c r="I1456" i="1"/>
  <c r="G1424" i="1"/>
  <c r="H1424" i="1"/>
  <c r="G519" i="1"/>
  <c r="H519" i="1"/>
  <c r="I1478" i="1"/>
  <c r="I1457" i="1"/>
  <c r="I1449" i="1"/>
  <c r="H565" i="1"/>
  <c r="G565" i="1"/>
  <c r="D561" i="1"/>
  <c r="E528" i="4"/>
  <c r="I1463" i="1"/>
  <c r="K1451" i="9" l="1"/>
  <c r="C1518" i="1"/>
  <c r="H1518" i="1" s="1"/>
  <c r="C1517" i="1"/>
  <c r="H1517" i="1" s="1"/>
  <c r="I34" i="3"/>
  <c r="G314" i="9"/>
  <c r="E314" i="9" s="1"/>
  <c r="B314" i="9" s="1"/>
  <c r="G313" i="9"/>
  <c r="E313" i="9" s="1"/>
  <c r="B313" i="9" s="1"/>
  <c r="E311" i="9"/>
  <c r="B311" i="9" s="1"/>
  <c r="E308" i="9"/>
  <c r="B308" i="9" s="1"/>
  <c r="E21" i="9"/>
  <c r="B21" i="9" s="1"/>
  <c r="G148" i="1"/>
  <c r="G3" i="1"/>
  <c r="F68" i="5"/>
  <c r="H21" i="3"/>
  <c r="C1046" i="1"/>
  <c r="H46" i="1"/>
  <c r="G46" i="1"/>
  <c r="E635" i="4"/>
  <c r="D629" i="1" s="1"/>
  <c r="D414" i="1"/>
  <c r="H346" i="1"/>
  <c r="G346" i="1"/>
  <c r="H358" i="1"/>
  <c r="G358" i="1"/>
  <c r="I17" i="3"/>
  <c r="E289" i="4"/>
  <c r="D147" i="1"/>
  <c r="H220" i="1"/>
  <c r="G220" i="1"/>
  <c r="E317" i="9"/>
  <c r="B318" i="9"/>
  <c r="H28" i="3"/>
  <c r="C1435" i="1"/>
  <c r="F141" i="6"/>
  <c r="H78" i="1"/>
  <c r="G78" i="1"/>
  <c r="H1329" i="1"/>
  <c r="G1329" i="1"/>
  <c r="F407" i="4"/>
  <c r="C402" i="1"/>
  <c r="G159" i="1"/>
  <c r="H159" i="1"/>
  <c r="F237" i="5"/>
  <c r="C1214" i="1"/>
  <c r="H23" i="3"/>
  <c r="H1183" i="1"/>
  <c r="G1183" i="1"/>
  <c r="G1408" i="1"/>
  <c r="H1408" i="1"/>
  <c r="E636" i="4"/>
  <c r="D630" i="1" s="1"/>
  <c r="D522" i="1"/>
  <c r="D408" i="4"/>
  <c r="F350" i="4"/>
  <c r="C345" i="1"/>
  <c r="D412" i="4"/>
  <c r="F6" i="4"/>
  <c r="C2" i="1"/>
  <c r="H16" i="3"/>
  <c r="H1154" i="1"/>
  <c r="G1154" i="1"/>
  <c r="H587" i="1"/>
  <c r="G587" i="1"/>
  <c r="H985" i="1"/>
  <c r="G985" i="1"/>
  <c r="D289" i="4"/>
  <c r="F151" i="4"/>
  <c r="H17" i="3"/>
  <c r="C147" i="1"/>
  <c r="G294" i="1"/>
  <c r="H294" i="1"/>
  <c r="G561" i="1"/>
  <c r="H561" i="1"/>
  <c r="G1423" i="1"/>
  <c r="H1423" i="1"/>
  <c r="G1436" i="1"/>
  <c r="H1436" i="1"/>
  <c r="I16" i="3"/>
  <c r="E412" i="4"/>
  <c r="D2" i="1"/>
  <c r="I21" i="3"/>
  <c r="D1046" i="1"/>
  <c r="E6" i="5"/>
  <c r="G415" i="1"/>
  <c r="H415" i="1"/>
  <c r="H1215" i="1"/>
  <c r="G1215" i="1"/>
  <c r="D6" i="5"/>
  <c r="H259" i="1"/>
  <c r="G259" i="1"/>
  <c r="G102" i="1"/>
  <c r="H102" i="1"/>
  <c r="E408" i="4"/>
  <c r="D403" i="1" s="1"/>
  <c r="D345" i="1"/>
  <c r="H391" i="1"/>
  <c r="G391" i="1"/>
  <c r="F528" i="4"/>
  <c r="D636" i="4"/>
  <c r="C522" i="1"/>
  <c r="H211" i="1"/>
  <c r="G211" i="1"/>
  <c r="B316" i="9"/>
  <c r="E315" i="9"/>
  <c r="I10" i="3" s="1"/>
  <c r="H1383" i="1"/>
  <c r="G1383" i="1"/>
  <c r="E175" i="5"/>
  <c r="D1152" i="1" s="1"/>
  <c r="I22" i="3"/>
  <c r="D1153" i="1"/>
  <c r="H19" i="9"/>
  <c r="E19" i="9" s="1"/>
  <c r="B19" i="9" s="1"/>
  <c r="H1047" i="1"/>
  <c r="G1047" i="1"/>
  <c r="H990" i="1"/>
  <c r="G990" i="1"/>
  <c r="E407" i="4"/>
  <c r="D402" i="1" s="1"/>
  <c r="D293" i="1"/>
  <c r="H293" i="1" s="1"/>
  <c r="H509" i="1"/>
  <c r="G509" i="1"/>
  <c r="I28" i="3"/>
  <c r="D1435" i="1"/>
  <c r="H637" i="1"/>
  <c r="G637" i="1"/>
  <c r="G574" i="1"/>
  <c r="H574" i="1"/>
  <c r="H306" i="1"/>
  <c r="G306" i="1"/>
  <c r="F176" i="5"/>
  <c r="D175" i="5"/>
  <c r="H22" i="3"/>
  <c r="C1153" i="1"/>
  <c r="H523" i="1"/>
  <c r="G523" i="1"/>
  <c r="H248" i="1"/>
  <c r="G248" i="1"/>
  <c r="G1096" i="1"/>
  <c r="H1096" i="1"/>
  <c r="H638" i="1"/>
  <c r="G638" i="1"/>
  <c r="D635" i="4"/>
  <c r="F420" i="4"/>
  <c r="C414" i="1"/>
  <c r="H453" i="1"/>
  <c r="G453" i="1"/>
  <c r="H11" i="3"/>
  <c r="G1518" i="1" l="1"/>
  <c r="G1517" i="1"/>
  <c r="E312" i="9"/>
  <c r="I11" i="3" s="1"/>
  <c r="G293" i="1"/>
  <c r="F636" i="4"/>
  <c r="C630" i="1"/>
  <c r="G278" i="9"/>
  <c r="G285" i="9"/>
  <c r="E285" i="9" s="1"/>
  <c r="B285" i="9" s="1"/>
  <c r="F6" i="5"/>
  <c r="C984" i="1"/>
  <c r="F408" i="4"/>
  <c r="C403" i="1"/>
  <c r="H1214" i="1"/>
  <c r="G1214" i="1"/>
  <c r="G1435" i="1"/>
  <c r="H1435" i="1"/>
  <c r="H1153" i="1"/>
  <c r="G1153" i="1"/>
  <c r="E413" i="4"/>
  <c r="E414" i="4" s="1"/>
  <c r="D409" i="1" s="1"/>
  <c r="E291" i="4"/>
  <c r="D287" i="1" s="1"/>
  <c r="D285" i="1"/>
  <c r="H147" i="1"/>
  <c r="G147" i="1"/>
  <c r="H2" i="1"/>
  <c r="G2" i="1"/>
  <c r="H345" i="1"/>
  <c r="G345" i="1"/>
  <c r="H9" i="3"/>
  <c r="F635" i="4"/>
  <c r="C629" i="1"/>
  <c r="D639" i="4"/>
  <c r="F412" i="4"/>
  <c r="C407" i="1"/>
  <c r="G402" i="1"/>
  <c r="H402" i="1"/>
  <c r="N3" i="9"/>
  <c r="H278" i="9"/>
  <c r="D984" i="1"/>
  <c r="E639" i="4"/>
  <c r="D407" i="1"/>
  <c r="D291" i="4"/>
  <c r="F289" i="4"/>
  <c r="C285" i="1"/>
  <c r="D413" i="4"/>
  <c r="D290" i="4"/>
  <c r="H414" i="1"/>
  <c r="G414" i="1"/>
  <c r="F175" i="5"/>
  <c r="C1152" i="1"/>
  <c r="H522" i="1"/>
  <c r="G522" i="1"/>
  <c r="E290" i="4"/>
  <c r="D286" i="1" s="1"/>
  <c r="H1046" i="1"/>
  <c r="G1046" i="1"/>
  <c r="D640" i="4" l="1"/>
  <c r="F413" i="4"/>
  <c r="C408" i="1"/>
  <c r="D415" i="4"/>
  <c r="D641" i="4"/>
  <c r="F639" i="4"/>
  <c r="C633" i="1"/>
  <c r="H403" i="1"/>
  <c r="G403" i="1"/>
  <c r="H285" i="1"/>
  <c r="G285" i="1"/>
  <c r="G407" i="1"/>
  <c r="H407" i="1"/>
  <c r="H629" i="1"/>
  <c r="G629" i="1"/>
  <c r="E640" i="4"/>
  <c r="E415" i="4"/>
  <c r="D410" i="1" s="1"/>
  <c r="D408" i="1"/>
  <c r="E278" i="9"/>
  <c r="D633" i="1"/>
  <c r="H8" i="3"/>
  <c r="H984" i="1"/>
  <c r="G984" i="1"/>
  <c r="G630" i="1"/>
  <c r="H630" i="1"/>
  <c r="H1152" i="1"/>
  <c r="G1152" i="1"/>
  <c r="F290" i="4"/>
  <c r="C286" i="1"/>
  <c r="F291" i="4"/>
  <c r="C287" i="1"/>
  <c r="D414" i="4"/>
  <c r="K3" i="9"/>
  <c r="I9" i="3"/>
  <c r="E642" i="4" l="1"/>
  <c r="D634" i="1"/>
  <c r="F415" i="4"/>
  <c r="C410" i="1"/>
  <c r="E277" i="9"/>
  <c r="I8" i="3" s="1"/>
  <c r="B278" i="9"/>
  <c r="H633" i="1"/>
  <c r="G633" i="1"/>
  <c r="H408" i="1"/>
  <c r="G408" i="1"/>
  <c r="F414" i="4"/>
  <c r="C409" i="1"/>
  <c r="H286" i="1"/>
  <c r="G286" i="1"/>
  <c r="M3" i="9"/>
  <c r="H287" i="1"/>
  <c r="G287" i="1"/>
  <c r="E641" i="4"/>
  <c r="F641" i="4" s="1"/>
  <c r="D645" i="4"/>
  <c r="C635" i="1"/>
  <c r="D642" i="4"/>
  <c r="F640" i="4"/>
  <c r="C634" i="1"/>
  <c r="H410" i="1" l="1"/>
  <c r="G410" i="1"/>
  <c r="G634" i="1"/>
  <c r="H634" i="1"/>
  <c r="H18" i="3"/>
  <c r="C639" i="1"/>
  <c r="D646" i="4"/>
  <c r="F642" i="4"/>
  <c r="C636" i="1"/>
  <c r="E645" i="4"/>
  <c r="F645" i="4" s="1"/>
  <c r="D635" i="1"/>
  <c r="H635" i="1" s="1"/>
  <c r="G409" i="1"/>
  <c r="H409" i="1"/>
  <c r="E646" i="4"/>
  <c r="D636" i="1"/>
  <c r="I19" i="3" l="1"/>
  <c r="D640" i="1"/>
  <c r="F646" i="4"/>
  <c r="C640" i="1"/>
  <c r="H19" i="3"/>
  <c r="G276" i="9"/>
  <c r="E276" i="9" s="1"/>
  <c r="B276" i="9" s="1"/>
  <c r="I18" i="3"/>
  <c r="D639" i="1"/>
  <c r="H639" i="1" s="1"/>
  <c r="G635" i="1"/>
  <c r="G636" i="1"/>
  <c r="H636" i="1"/>
  <c r="G639" i="1" l="1"/>
  <c r="H640" i="1"/>
  <c r="G640" i="1"/>
  <c r="H7" i="3"/>
  <c r="J3" i="9" l="1"/>
  <c r="G274" i="9" l="1"/>
  <c r="M272" i="9"/>
  <c r="L272" i="9"/>
  <c r="H274" i="9"/>
  <c r="H18" i="9"/>
  <c r="J12" i="9"/>
  <c r="I9" i="9"/>
  <c r="K7" i="9"/>
  <c r="G18" i="9"/>
  <c r="I12" i="9"/>
  <c r="K10" i="9"/>
  <c r="J7" i="9"/>
  <c r="M15" i="9"/>
  <c r="K6" i="9"/>
  <c r="I17" i="9"/>
  <c r="L15" i="9"/>
  <c r="I13" i="9"/>
  <c r="I6" i="9"/>
  <c r="K12" i="9"/>
  <c r="I7" i="9"/>
  <c r="K13" i="9"/>
  <c r="K8" i="9"/>
  <c r="J13" i="9"/>
  <c r="K9" i="9"/>
  <c r="J11" i="9"/>
  <c r="H17" i="9"/>
  <c r="L16" i="9"/>
  <c r="J8" i="9"/>
  <c r="H16" i="9"/>
  <c r="J9" i="9"/>
  <c r="K5" i="9"/>
  <c r="J10" i="9"/>
  <c r="G16" i="9"/>
  <c r="M16" i="9"/>
  <c r="H15" i="9"/>
  <c r="K11" i="9"/>
  <c r="J17" i="9"/>
  <c r="J5" i="9"/>
  <c r="J6" i="9"/>
  <c r="I11" i="9"/>
  <c r="I8" i="9"/>
  <c r="G17" i="9"/>
  <c r="I5" i="9"/>
  <c r="G15" i="9"/>
  <c r="E16" i="9" l="1"/>
  <c r="E7" i="9"/>
  <c r="B7" i="9" s="1"/>
  <c r="E18" i="9"/>
  <c r="B18" i="9" s="1"/>
  <c r="E5" i="9"/>
  <c r="B5" i="9" s="1"/>
  <c r="F16" i="9"/>
  <c r="F272" i="9"/>
  <c r="B272" i="9" s="1"/>
  <c r="E15" i="9"/>
  <c r="E11" i="9"/>
  <c r="B11" i="9" s="1"/>
  <c r="E10" i="9"/>
  <c r="B10" i="9" s="1"/>
  <c r="F15" i="9"/>
  <c r="E9" i="9"/>
  <c r="B9" i="9" s="1"/>
  <c r="E17" i="9"/>
  <c r="B17" i="9" s="1"/>
  <c r="E6" i="9"/>
  <c r="B6" i="9" s="1"/>
  <c r="E12" i="9"/>
  <c r="B12" i="9" s="1"/>
  <c r="E8" i="9"/>
  <c r="B8" i="9" s="1"/>
  <c r="E13" i="9"/>
  <c r="B13" i="9" s="1"/>
  <c r="E274" i="9"/>
  <c r="B16" i="9" l="1"/>
  <c r="F14" i="9"/>
  <c r="F20" i="9"/>
  <c r="B15" i="9"/>
  <c r="E14" i="9"/>
  <c r="B274" i="9"/>
  <c r="E20" i="9"/>
  <c r="I7" i="3" s="1"/>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<sst xmlns="http://schemas.openxmlformats.org/spreadsheetml/2006/main" count="4374" uniqueCount="3427">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</sst>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2402688.88</v>
      </c>
      <c r="D2" s="6">
        <f>'PR-RAS'!E6</f>
        <v>3460161.02</v>
      </c>
      <c r="E2" s="6">
        <v>0</v>
      </c>
      <c r="F2" s="6">
        <v>0</v>
      </c>
      <c r="G2" s="7">
        <f t="shared" ref="G2:G264" si="0">(B2/1000)*(C2*1+D2*2)</f>
        <v>9323.0109200000006</v>
      </c>
      <c r="H2" s="7">
        <f t="shared" ref="H2:H264" si="1">ABS(C2-ROUND(C2,0))+ABS(D2-ROUND(D2,0))</f>
        <v>0.14000000013038516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1526483.1400000001</v>
      </c>
      <c r="D3" s="1">
        <f>'PR-RAS'!E7</f>
        <v>2157720.85</v>
      </c>
      <c r="E3" s="1">
        <v>0</v>
      </c>
      <c r="F3" s="1">
        <v>0</v>
      </c>
      <c r="G3" s="2">
        <f t="shared" si="0"/>
        <v>11683.849679999999</v>
      </c>
      <c r="H3" s="2">
        <f t="shared" si="1"/>
        <v>0.2900000000372529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1485400.6400000001</v>
      </c>
      <c r="D4" s="1">
        <f>'PR-RAS'!E8</f>
        <v>2091475.6600000001</v>
      </c>
      <c r="E4" s="1">
        <v>0</v>
      </c>
      <c r="F4" s="1">
        <v>0</v>
      </c>
      <c r="G4" s="2">
        <f t="shared" si="0"/>
        <v>17005.055880000004</v>
      </c>
      <c r="H4" s="2">
        <f t="shared" si="1"/>
        <v>0.69999999972060323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1346819.83</v>
      </c>
      <c r="D5" s="1">
        <f>'PR-RAS'!E9</f>
        <v>1928856.35</v>
      </c>
      <c r="E5" s="1">
        <v>0</v>
      </c>
      <c r="F5" s="1">
        <v>0</v>
      </c>
      <c r="G5" s="2">
        <f t="shared" si="0"/>
        <v>20818.130120000002</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79710.42</v>
      </c>
      <c r="D6" s="1">
        <f>'PR-RAS'!E10</f>
        <v>111566.53</v>
      </c>
      <c r="E6" s="1">
        <v>0</v>
      </c>
      <c r="F6" s="1">
        <v>0</v>
      </c>
      <c r="G6" s="2">
        <f t="shared" si="0"/>
        <v>1514.2174</v>
      </c>
      <c r="H6" s="2">
        <f t="shared" si="1"/>
        <v>0.88999999999941792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25969.22</v>
      </c>
      <c r="D7" s="1">
        <f>'PR-RAS'!E11</f>
        <v>35525.31</v>
      </c>
      <c r="E7" s="1">
        <v>0</v>
      </c>
      <c r="F7" s="1">
        <v>0</v>
      </c>
      <c r="G7" s="2">
        <f t="shared" si="0"/>
        <v>582.11904000000004</v>
      </c>
      <c r="H7" s="2">
        <f t="shared" si="1"/>
        <v>0.52999999999883585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146390.71</v>
      </c>
      <c r="D8" s="1">
        <f>'PR-RAS'!E12</f>
        <v>150374.41</v>
      </c>
      <c r="E8" s="1">
        <v>0</v>
      </c>
      <c r="F8" s="1">
        <v>0</v>
      </c>
      <c r="G8" s="2">
        <f t="shared" si="0"/>
        <v>3129.9767100000004</v>
      </c>
      <c r="H8" s="2">
        <f t="shared" si="1"/>
        <v>0.70000000001164153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87899.35</v>
      </c>
      <c r="D9" s="1">
        <f>'PR-RAS'!E13</f>
        <v>134538.44</v>
      </c>
      <c r="E9" s="1">
        <v>0</v>
      </c>
      <c r="F9" s="1">
        <v>0</v>
      </c>
      <c r="G9" s="2">
        <f t="shared" si="0"/>
        <v>2855.8098399999999</v>
      </c>
      <c r="H9" s="2">
        <f t="shared" si="1"/>
        <v>0.79000000000814907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201388.89</v>
      </c>
      <c r="D11" s="1">
        <f>'PR-RAS'!E15</f>
        <v>269385.38</v>
      </c>
      <c r="E11" s="1">
        <v>0</v>
      </c>
      <c r="F11" s="1">
        <v>0</v>
      </c>
      <c r="G11" s="2">
        <f t="shared" si="0"/>
        <v>7401.5965000000006</v>
      </c>
      <c r="H11" s="2">
        <f t="shared" si="1"/>
        <v>0.48999999999068677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33488.14</v>
      </c>
      <c r="D19" s="1">
        <f>'PR-RAS'!E23</f>
        <v>56214.409999999996</v>
      </c>
      <c r="E19" s="1">
        <v>0</v>
      </c>
      <c r="F19" s="1">
        <v>0</v>
      </c>
      <c r="G19" s="2">
        <f t="shared" si="0"/>
        <v>2626.5052799999999</v>
      </c>
      <c r="H19" s="2">
        <f t="shared" si="1"/>
        <v>0.54999999999563443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2723.1</v>
      </c>
      <c r="D20" s="1">
        <f>'PR-RAS'!E24</f>
        <v>2560.6</v>
      </c>
      <c r="E20" s="1">
        <v>0</v>
      </c>
      <c r="F20" s="1">
        <v>0</v>
      </c>
      <c r="G20" s="2">
        <f t="shared" si="0"/>
        <v>149.04169999999999</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30765.040000000001</v>
      </c>
      <c r="D23" s="1">
        <f>'PR-RAS'!E27</f>
        <v>53653.81</v>
      </c>
      <c r="E23" s="1">
        <v>0</v>
      </c>
      <c r="F23" s="1">
        <v>0</v>
      </c>
      <c r="G23" s="2">
        <f t="shared" si="0"/>
        <v>3037.59852</v>
      </c>
      <c r="H23" s="2">
        <f t="shared" si="1"/>
        <v>0.23000000000320142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7594.36</v>
      </c>
      <c r="D25" s="1">
        <f>'PR-RAS'!E29</f>
        <v>10030.780000000001</v>
      </c>
      <c r="E25" s="1">
        <v>0</v>
      </c>
      <c r="F25" s="1">
        <v>0</v>
      </c>
      <c r="G25" s="2">
        <f t="shared" si="0"/>
        <v>663.7420800000001</v>
      </c>
      <c r="H25" s="2">
        <f t="shared" si="1"/>
        <v>0.57999999999901775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7568.66</v>
      </c>
      <c r="D27" s="1">
        <f>'PR-RAS'!E31</f>
        <v>10030.780000000001</v>
      </c>
      <c r="E27" s="1">
        <v>0</v>
      </c>
      <c r="F27" s="1">
        <v>0</v>
      </c>
      <c r="G27" s="2">
        <f t="shared" si="0"/>
        <v>718.38571999999999</v>
      </c>
      <c r="H27" s="2">
        <f t="shared" si="1"/>
        <v>0.55999999999949068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25.7</v>
      </c>
      <c r="D29" s="1">
        <f>'PR-RAS'!E33</f>
        <v>0</v>
      </c>
      <c r="E29" s="1">
        <v>0</v>
      </c>
      <c r="F29" s="1">
        <v>0</v>
      </c>
      <c r="G29" s="2">
        <f t="shared" si="0"/>
        <v>0.71960000000000002</v>
      </c>
      <c r="H29" s="2">
        <f t="shared" si="1"/>
        <v>0.30000000000000071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599696.58000000007</v>
      </c>
      <c r="D46" s="1">
        <f>'PR-RAS'!E50</f>
        <v>969291.57</v>
      </c>
      <c r="E46" s="1">
        <v>0</v>
      </c>
      <c r="F46" s="1">
        <v>0</v>
      </c>
      <c r="G46" s="2">
        <f t="shared" si="0"/>
        <v>114222.58739999999</v>
      </c>
      <c r="H46" s="2">
        <f t="shared" si="1"/>
        <v>0.84999999997671694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10080</v>
      </c>
      <c r="D50" s="1">
        <f>'PR-RAS'!E54</f>
        <v>15860</v>
      </c>
      <c r="E50" s="1">
        <v>0</v>
      </c>
      <c r="F50" s="1">
        <v>0</v>
      </c>
      <c r="G50" s="2">
        <f t="shared" si="0"/>
        <v>2048.2000000000003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10080</v>
      </c>
      <c r="D53" s="1">
        <f>'PR-RAS'!E57</f>
        <v>15860</v>
      </c>
      <c r="E53" s="1">
        <v>0</v>
      </c>
      <c r="F53" s="1">
        <v>0</v>
      </c>
      <c r="G53" s="2">
        <f t="shared" si="0"/>
        <v>2173.6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574255.08000000007</v>
      </c>
      <c r="D55" s="1">
        <f>'PR-RAS'!E59</f>
        <v>908715.82</v>
      </c>
      <c r="E55" s="1">
        <v>0</v>
      </c>
      <c r="F55" s="1">
        <v>0</v>
      </c>
      <c r="G55" s="2">
        <f t="shared" si="0"/>
        <v>129151.08287999999</v>
      </c>
      <c r="H55" s="2">
        <f t="shared" si="1"/>
        <v>0.26000000012572855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513655.08</v>
      </c>
      <c r="D56" s="1">
        <f>'PR-RAS'!E60</f>
        <v>780815.82</v>
      </c>
      <c r="E56" s="1">
        <v>0</v>
      </c>
      <c r="F56" s="1">
        <v>0</v>
      </c>
      <c r="G56" s="2">
        <f t="shared" si="0"/>
        <v>114140.7696</v>
      </c>
      <c r="H56" s="2">
        <f t="shared" si="1"/>
        <v>0.26000000006752089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60600</v>
      </c>
      <c r="D57" s="1">
        <f>'PR-RAS'!E61</f>
        <v>127900</v>
      </c>
      <c r="E57" s="1">
        <v>0</v>
      </c>
      <c r="F57" s="1">
        <v>0</v>
      </c>
      <c r="G57" s="2">
        <f t="shared" si="0"/>
        <v>17718.400000000001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15361.5</v>
      </c>
      <c r="D58" s="1">
        <f>'PR-RAS'!E62</f>
        <v>5991.6</v>
      </c>
      <c r="E58" s="1">
        <v>0</v>
      </c>
      <c r="F58" s="1">
        <v>0</v>
      </c>
      <c r="G58" s="2">
        <f t="shared" si="0"/>
        <v>1558.6479000000002</v>
      </c>
      <c r="H58" s="2">
        <f t="shared" si="1"/>
        <v>0.8999999999996362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2566.5</v>
      </c>
      <c r="D59" s="1">
        <f>'PR-RAS'!E63</f>
        <v>5991.6</v>
      </c>
      <c r="E59" s="1">
        <v>0</v>
      </c>
      <c r="F59" s="1">
        <v>0</v>
      </c>
      <c r="G59" s="2">
        <f t="shared" si="0"/>
        <v>843.88260000000014</v>
      </c>
      <c r="H59" s="2">
        <f t="shared" si="1"/>
        <v>0.8999999999996362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12795</v>
      </c>
      <c r="D60" s="1">
        <f>'PR-RAS'!E64</f>
        <v>0</v>
      </c>
      <c r="E60" s="1">
        <v>0</v>
      </c>
      <c r="F60" s="1">
        <v>0</v>
      </c>
      <c r="G60" s="2">
        <f t="shared" si="0"/>
        <v>754.90499999999997</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175878.05000000002</v>
      </c>
      <c r="D78" s="1">
        <f>'PR-RAS'!E82</f>
        <v>180765.22000000003</v>
      </c>
      <c r="E78" s="1">
        <v>0</v>
      </c>
      <c r="F78" s="1">
        <v>0</v>
      </c>
      <c r="G78" s="2">
        <f t="shared" si="0"/>
        <v>41380.453730000008</v>
      </c>
      <c r="H78" s="2">
        <f t="shared" si="1"/>
        <v>0.27000000004773028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5.19</v>
      </c>
      <c r="D79" s="1">
        <f>'PR-RAS'!E83</f>
        <v>11.54</v>
      </c>
      <c r="E79" s="1">
        <v>0</v>
      </c>
      <c r="F79" s="1">
        <v>0</v>
      </c>
      <c r="G79" s="2">
        <f t="shared" si="0"/>
        <v>2.20506</v>
      </c>
      <c r="H79" s="2">
        <f t="shared" si="1"/>
        <v>0.65000000000000124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5.19</v>
      </c>
      <c r="D81" s="1">
        <f>'PR-RAS'!E85</f>
        <v>11.54</v>
      </c>
      <c r="E81" s="1">
        <v>0</v>
      </c>
      <c r="F81" s="1">
        <v>0</v>
      </c>
      <c r="G81" s="2">
        <f t="shared" si="0"/>
        <v>2.2616000000000001</v>
      </c>
      <c r="H81" s="2">
        <f t="shared" si="1"/>
        <v>0.65000000000000124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175872.86000000002</v>
      </c>
      <c r="D87" s="1">
        <f>'PR-RAS'!E91</f>
        <v>180753.68000000002</v>
      </c>
      <c r="E87" s="1">
        <v>0</v>
      </c>
      <c r="F87" s="1">
        <v>0</v>
      </c>
      <c r="G87" s="2">
        <f t="shared" si="0"/>
        <v>46214.698920000003</v>
      </c>
      <c r="H87" s="2">
        <f t="shared" si="1"/>
        <v>0.4599999999627471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1787.51</v>
      </c>
      <c r="D88" s="1">
        <f>'PR-RAS'!E92</f>
        <v>5522.44</v>
      </c>
      <c r="E88" s="1">
        <v>0</v>
      </c>
      <c r="F88" s="1">
        <v>0</v>
      </c>
      <c r="G88" s="2">
        <f t="shared" si="0"/>
        <v>1116.4179299999998</v>
      </c>
      <c r="H88" s="2">
        <f t="shared" si="1"/>
        <v>0.92999999999960892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54335.32</v>
      </c>
      <c r="D89" s="1">
        <f>'PR-RAS'!E93</f>
        <v>48634.49</v>
      </c>
      <c r="E89" s="1">
        <v>0</v>
      </c>
      <c r="F89" s="1">
        <v>0</v>
      </c>
      <c r="G89" s="2">
        <f t="shared" si="0"/>
        <v>13341.178399999999</v>
      </c>
      <c r="H89" s="2">
        <f t="shared" si="1"/>
        <v>0.80999999999767169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118181</v>
      </c>
      <c r="D90" s="1">
        <f>'PR-RAS'!E94</f>
        <v>126153.52</v>
      </c>
      <c r="E90" s="1">
        <v>0</v>
      </c>
      <c r="F90" s="1">
        <v>0</v>
      </c>
      <c r="G90" s="2">
        <f t="shared" si="0"/>
        <v>32973.435560000005</v>
      </c>
      <c r="H90" s="2">
        <f t="shared" si="1"/>
        <v>0.47999999999592546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1569.03</v>
      </c>
      <c r="D93" s="1">
        <f>'PR-RAS'!E97</f>
        <v>443.23</v>
      </c>
      <c r="E93" s="1">
        <v>0</v>
      </c>
      <c r="F93" s="1">
        <v>0</v>
      </c>
      <c r="G93" s="2">
        <f t="shared" si="0"/>
        <v>225.90507999999997</v>
      </c>
      <c r="H93" s="2">
        <f t="shared" si="1"/>
        <v>0.25999999999999091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95542.83</v>
      </c>
      <c r="D102" s="1">
        <f>'PR-RAS'!E106</f>
        <v>147436.4</v>
      </c>
      <c r="E102" s="1">
        <v>0</v>
      </c>
      <c r="F102" s="1">
        <v>0</v>
      </c>
      <c r="G102" s="2">
        <f t="shared" si="0"/>
        <v>39431.978630000005</v>
      </c>
      <c r="H102" s="2">
        <f t="shared" si="1"/>
        <v>0.569999999992433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33893.47</v>
      </c>
      <c r="D103" s="1">
        <f>'PR-RAS'!E107</f>
        <v>39503.83</v>
      </c>
      <c r="E103" s="1">
        <v>0</v>
      </c>
      <c r="F103" s="1">
        <v>0</v>
      </c>
      <c r="G103" s="2">
        <f t="shared" si="0"/>
        <v>11515.91526</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4442.6400000000003</v>
      </c>
      <c r="D105" s="1">
        <f>'PR-RAS'!E109</f>
        <v>5801.6</v>
      </c>
      <c r="E105" s="1">
        <v>0</v>
      </c>
      <c r="F105" s="1">
        <v>0</v>
      </c>
      <c r="G105" s="2">
        <f t="shared" si="0"/>
        <v>1668.7673599999998</v>
      </c>
      <c r="H105" s="2">
        <f t="shared" si="1"/>
        <v>0.75999999999930878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4.8899999999999997</v>
      </c>
      <c r="D106" s="1">
        <f>'PR-RAS'!E110</f>
        <v>5.94</v>
      </c>
      <c r="E106" s="1">
        <v>0</v>
      </c>
      <c r="F106" s="1">
        <v>0</v>
      </c>
      <c r="G106" s="2">
        <f t="shared" si="0"/>
        <v>1.7608499999999998</v>
      </c>
      <c r="H106" s="2">
        <f t="shared" si="1"/>
        <v>0.16999999999999993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29445.94</v>
      </c>
      <c r="D107" s="1">
        <f>'PR-RAS'!E111</f>
        <v>33696.29</v>
      </c>
      <c r="E107" s="1">
        <v>0</v>
      </c>
      <c r="F107" s="1">
        <v>0</v>
      </c>
      <c r="G107" s="2">
        <f t="shared" si="0"/>
        <v>10264.88312</v>
      </c>
      <c r="H107" s="2">
        <f t="shared" si="1"/>
        <v>0.35000000000218279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10524.87</v>
      </c>
      <c r="D108" s="1">
        <f>'PR-RAS'!E112</f>
        <v>10230.65</v>
      </c>
      <c r="E108" s="1">
        <v>0</v>
      </c>
      <c r="F108" s="1">
        <v>0</v>
      </c>
      <c r="G108" s="2">
        <f t="shared" si="0"/>
        <v>3315.5201899999997</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809.06</v>
      </c>
      <c r="D110" s="1">
        <f>'PR-RAS'!E114</f>
        <v>349.62</v>
      </c>
      <c r="E110" s="1">
        <v>0</v>
      </c>
      <c r="F110" s="1">
        <v>0</v>
      </c>
      <c r="G110" s="2">
        <f t="shared" si="0"/>
        <v>164.40469999999999</v>
      </c>
      <c r="H110" s="2">
        <f t="shared" si="1"/>
        <v>0.43999999999994088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346.44</v>
      </c>
      <c r="D111" s="1">
        <f>'PR-RAS'!E115</f>
        <v>35.880000000000003</v>
      </c>
      <c r="E111" s="1">
        <v>0</v>
      </c>
      <c r="F111" s="1">
        <v>0</v>
      </c>
      <c r="G111" s="2">
        <f t="shared" si="0"/>
        <v>46.002000000000002</v>
      </c>
      <c r="H111" s="2">
        <f t="shared" si="1"/>
        <v>0.55999999999999517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9369.3700000000008</v>
      </c>
      <c r="D113" s="1">
        <f>'PR-RAS'!E117</f>
        <v>9845.15</v>
      </c>
      <c r="E113" s="1">
        <v>0</v>
      </c>
      <c r="F113" s="1">
        <v>0</v>
      </c>
      <c r="G113" s="2">
        <f t="shared" si="0"/>
        <v>3254.6830399999999</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51124.49</v>
      </c>
      <c r="D116" s="1">
        <f>'PR-RAS'!E120</f>
        <v>97701.92</v>
      </c>
      <c r="E116" s="1">
        <v>0</v>
      </c>
      <c r="F116" s="1">
        <v>0</v>
      </c>
      <c r="G116" s="2">
        <f t="shared" si="0"/>
        <v>28350.757949999999</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34618.32</v>
      </c>
      <c r="D117" s="1">
        <f>'PR-RAS'!E121</f>
        <v>59038.57</v>
      </c>
      <c r="E117" s="1">
        <v>0</v>
      </c>
      <c r="F117" s="1">
        <v>0</v>
      </c>
      <c r="G117" s="2">
        <f t="shared" si="0"/>
        <v>17712.673360000001</v>
      </c>
      <c r="H117" s="2">
        <f t="shared" si="1"/>
        <v>0.75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16506.169999999998</v>
      </c>
      <c r="D118" s="1">
        <f>'PR-RAS'!E122</f>
        <v>38663.35</v>
      </c>
      <c r="E118" s="1">
        <v>0</v>
      </c>
      <c r="F118" s="1">
        <v>0</v>
      </c>
      <c r="G118" s="2">
        <f t="shared" si="0"/>
        <v>10978.44579</v>
      </c>
      <c r="H118" s="2">
        <f t="shared" si="1"/>
        <v>0.51999999999679858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5088.28</v>
      </c>
      <c r="D120" s="1">
        <f>'PR-RAS'!E124</f>
        <v>4946.9799999999996</v>
      </c>
      <c r="E120" s="1">
        <v>0</v>
      </c>
      <c r="F120" s="1">
        <v>0</v>
      </c>
      <c r="G120" s="2">
        <f t="shared" si="0"/>
        <v>1782.8865599999997</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5088.28</v>
      </c>
      <c r="D121" s="1">
        <f>'PR-RAS'!E125</f>
        <v>4946.9799999999996</v>
      </c>
      <c r="E121" s="1">
        <v>0</v>
      </c>
      <c r="F121" s="1">
        <v>0</v>
      </c>
      <c r="G121" s="2">
        <f t="shared" si="0"/>
        <v>1797.8687999999997</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5088.28</v>
      </c>
      <c r="D123" s="1">
        <f>'PR-RAS'!E127</f>
        <v>4946.9799999999996</v>
      </c>
      <c r="E123" s="1">
        <v>0</v>
      </c>
      <c r="F123" s="1">
        <v>0</v>
      </c>
      <c r="G123" s="2">
        <f t="shared" si="0"/>
        <v>1827.8332799999996</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1306508.8600000001</v>
      </c>
      <c r="D147" s="1">
        <f>'PR-RAS'!E151</f>
        <v>1662383.5700000003</v>
      </c>
      <c r="E147" s="1">
        <v>0</v>
      </c>
      <c r="F147" s="1">
        <v>0</v>
      </c>
      <c r="G147" s="2">
        <f t="shared" si="0"/>
        <v>676166.29600000009</v>
      </c>
      <c r="H147" s="2">
        <f t="shared" si="1"/>
        <v>0.56999999959953129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195958.88000000003</v>
      </c>
      <c r="D148" s="1">
        <f>'PR-RAS'!E152</f>
        <v>240832.47</v>
      </c>
      <c r="E148" s="1">
        <v>0</v>
      </c>
      <c r="F148" s="1">
        <v>0</v>
      </c>
      <c r="G148" s="2">
        <f t="shared" si="0"/>
        <v>99610.701540000009</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159678.27000000002</v>
      </c>
      <c r="D149" s="1">
        <f>'PR-RAS'!E153</f>
        <v>196668.84</v>
      </c>
      <c r="E149" s="1">
        <v>0</v>
      </c>
      <c r="F149" s="1">
        <v>0</v>
      </c>
      <c r="G149" s="2">
        <f t="shared" si="0"/>
        <v>81846.360599999985</v>
      </c>
      <c r="H149" s="2">
        <f t="shared" si="1"/>
        <v>0.43000000002211891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158218.13</v>
      </c>
      <c r="D150" s="1">
        <f>'PR-RAS'!E154</f>
        <v>187268.84</v>
      </c>
      <c r="E150" s="1">
        <v>0</v>
      </c>
      <c r="F150" s="1">
        <v>0</v>
      </c>
      <c r="G150" s="2">
        <f t="shared" si="0"/>
        <v>79380.615690000006</v>
      </c>
      <c r="H150" s="2">
        <f t="shared" si="1"/>
        <v>0.29000000000814907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1460.14</v>
      </c>
      <c r="D151" s="1">
        <f>'PR-RAS'!E155</f>
        <v>9400</v>
      </c>
      <c r="E151" s="1">
        <v>0</v>
      </c>
      <c r="F151" s="1">
        <v>0</v>
      </c>
      <c r="G151" s="2">
        <f t="shared" si="0"/>
        <v>3039.0209999999997</v>
      </c>
      <c r="H151" s="2">
        <f t="shared" si="1"/>
        <v>0.14000000000010004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10194.450000000001</v>
      </c>
      <c r="D154" s="1">
        <f>'PR-RAS'!E158</f>
        <v>13264.26</v>
      </c>
      <c r="E154" s="1">
        <v>0</v>
      </c>
      <c r="F154" s="1">
        <v>0</v>
      </c>
      <c r="G154" s="2">
        <f t="shared" si="0"/>
        <v>5618.6144100000001</v>
      </c>
      <c r="H154" s="2">
        <f t="shared" si="1"/>
        <v>0.71000000000094587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26086.16</v>
      </c>
      <c r="D155" s="1">
        <f>'PR-RAS'!E159</f>
        <v>30899.37</v>
      </c>
      <c r="E155" s="1">
        <v>0</v>
      </c>
      <c r="F155" s="1">
        <v>0</v>
      </c>
      <c r="G155" s="2">
        <f t="shared" si="0"/>
        <v>13534.274599999999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26086.16</v>
      </c>
      <c r="D157" s="1">
        <f>'PR-RAS'!E161</f>
        <v>30899.37</v>
      </c>
      <c r="E157" s="1">
        <v>0</v>
      </c>
      <c r="F157" s="1">
        <v>0</v>
      </c>
      <c r="G157" s="2">
        <f t="shared" si="0"/>
        <v>13710.044399999999</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461848.38</v>
      </c>
      <c r="D159" s="1">
        <f>'PR-RAS'!E163</f>
        <v>554468.22</v>
      </c>
      <c r="E159" s="1">
        <v>0</v>
      </c>
      <c r="F159" s="1">
        <v>0</v>
      </c>
      <c r="G159" s="2">
        <f t="shared" si="0"/>
        <v>248184.00155999998</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7753.3600000000006</v>
      </c>
      <c r="D160" s="1">
        <f>'PR-RAS'!E164</f>
        <v>14927.3</v>
      </c>
      <c r="E160" s="1">
        <v>0</v>
      </c>
      <c r="F160" s="1">
        <v>0</v>
      </c>
      <c r="G160" s="2">
        <f t="shared" si="0"/>
        <v>5979.6656400000002</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376.46</v>
      </c>
      <c r="D161" s="1">
        <f>'PR-RAS'!E165</f>
        <v>314.39999999999998</v>
      </c>
      <c r="E161" s="1">
        <v>0</v>
      </c>
      <c r="F161" s="1">
        <v>0</v>
      </c>
      <c r="G161" s="2">
        <f t="shared" si="0"/>
        <v>160.8416</v>
      </c>
      <c r="H161" s="2">
        <f t="shared" si="1"/>
        <v>0.8599999999999568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2040.94</v>
      </c>
      <c r="D162" s="1">
        <f>'PR-RAS'!E166</f>
        <v>8840.3799999999992</v>
      </c>
      <c r="E162" s="1">
        <v>0</v>
      </c>
      <c r="F162" s="1">
        <v>0</v>
      </c>
      <c r="G162" s="2">
        <f t="shared" si="0"/>
        <v>3175.1936999999998</v>
      </c>
      <c r="H162" s="2">
        <f t="shared" si="1"/>
        <v>0.43999999999914507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1249.96</v>
      </c>
      <c r="D163" s="1">
        <f>'PR-RAS'!E167</f>
        <v>1115.72</v>
      </c>
      <c r="E163" s="1">
        <v>0</v>
      </c>
      <c r="F163" s="1">
        <v>0</v>
      </c>
      <c r="G163" s="2">
        <f t="shared" si="0"/>
        <v>563.98680000000002</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4086</v>
      </c>
      <c r="D164" s="1">
        <f>'PR-RAS'!E168</f>
        <v>4656.8</v>
      </c>
      <c r="E164" s="1">
        <v>0</v>
      </c>
      <c r="F164" s="1">
        <v>0</v>
      </c>
      <c r="G164" s="2">
        <f t="shared" si="0"/>
        <v>2184.1348000000003</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79224.84</v>
      </c>
      <c r="D165" s="1">
        <f>'PR-RAS'!E169</f>
        <v>86441.46</v>
      </c>
      <c r="E165" s="1">
        <v>0</v>
      </c>
      <c r="F165" s="1">
        <v>0</v>
      </c>
      <c r="G165" s="2">
        <f t="shared" si="0"/>
        <v>41345.672640000004</v>
      </c>
      <c r="H165" s="2">
        <f t="shared" si="1"/>
        <v>0.6200000000098953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4585.8599999999997</v>
      </c>
      <c r="D166" s="1">
        <f>'PR-RAS'!E170</f>
        <v>7353.46</v>
      </c>
      <c r="E166" s="1">
        <v>0</v>
      </c>
      <c r="F166" s="1">
        <v>0</v>
      </c>
      <c r="G166" s="2">
        <f t="shared" si="0"/>
        <v>3183.3087</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473.32</v>
      </c>
      <c r="D167" s="1">
        <f>'PR-RAS'!E171</f>
        <v>125</v>
      </c>
      <c r="E167" s="1">
        <v>0</v>
      </c>
      <c r="F167" s="1">
        <v>0</v>
      </c>
      <c r="G167" s="2">
        <f t="shared" si="0"/>
        <v>120.07111999999999</v>
      </c>
      <c r="H167" s="2">
        <f t="shared" si="1"/>
        <v>0.31999999999999318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58047.51</v>
      </c>
      <c r="D168" s="1">
        <f>'PR-RAS'!E172</f>
        <v>58514.09</v>
      </c>
      <c r="E168" s="1">
        <v>0</v>
      </c>
      <c r="F168" s="1">
        <v>0</v>
      </c>
      <c r="G168" s="2">
        <f t="shared" si="0"/>
        <v>29237.640230000001</v>
      </c>
      <c r="H168" s="2">
        <f t="shared" si="1"/>
        <v>0.57999999999447027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13110.85</v>
      </c>
      <c r="D169" s="1">
        <f>'PR-RAS'!E173</f>
        <v>14910.88</v>
      </c>
      <c r="E169" s="1">
        <v>0</v>
      </c>
      <c r="F169" s="1">
        <v>0</v>
      </c>
      <c r="G169" s="2">
        <f t="shared" si="0"/>
        <v>7212.6784800000005</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2313.87</v>
      </c>
      <c r="D170" s="1">
        <f>'PR-RAS'!E174</f>
        <v>4932.01</v>
      </c>
      <c r="E170" s="1">
        <v>0</v>
      </c>
      <c r="F170" s="1">
        <v>0</v>
      </c>
      <c r="G170" s="2">
        <f t="shared" si="0"/>
        <v>2058.0634100000002</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693.43</v>
      </c>
      <c r="D172" s="1">
        <f>'PR-RAS'!E176</f>
        <v>606.02</v>
      </c>
      <c r="E172" s="1">
        <v>0</v>
      </c>
      <c r="F172" s="1">
        <v>0</v>
      </c>
      <c r="G172" s="2">
        <f t="shared" si="0"/>
        <v>325.83537000000001</v>
      </c>
      <c r="H172" s="2">
        <f t="shared" si="1"/>
        <v>0.44999999999993179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301559.33</v>
      </c>
      <c r="D173" s="1">
        <f>'PR-RAS'!E177</f>
        <v>355493.97000000003</v>
      </c>
      <c r="E173" s="1">
        <v>0</v>
      </c>
      <c r="F173" s="1">
        <v>0</v>
      </c>
      <c r="G173" s="2">
        <f t="shared" si="0"/>
        <v>174158.13043999998</v>
      </c>
      <c r="H173" s="2">
        <f t="shared" si="1"/>
        <v>0.35999999998603016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11060.35</v>
      </c>
      <c r="D174" s="1">
        <f>'PR-RAS'!E178</f>
        <v>11398.97</v>
      </c>
      <c r="E174" s="1">
        <v>0</v>
      </c>
      <c r="F174" s="1">
        <v>0</v>
      </c>
      <c r="G174" s="2">
        <f t="shared" si="0"/>
        <v>5857.4841699999997</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44194.17</v>
      </c>
      <c r="D175" s="1">
        <f>'PR-RAS'!E179</f>
        <v>65192.4</v>
      </c>
      <c r="E175" s="1">
        <v>0</v>
      </c>
      <c r="F175" s="1">
        <v>0</v>
      </c>
      <c r="G175" s="2">
        <f t="shared" si="0"/>
        <v>30376.740779999996</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25057.23</v>
      </c>
      <c r="D176" s="1">
        <f>'PR-RAS'!E180</f>
        <v>30886.69</v>
      </c>
      <c r="E176" s="1">
        <v>0</v>
      </c>
      <c r="F176" s="1">
        <v>0</v>
      </c>
      <c r="G176" s="2">
        <f t="shared" si="0"/>
        <v>15195.356749999999</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54578.9</v>
      </c>
      <c r="D177" s="1">
        <f>'PR-RAS'!E181</f>
        <v>64290.68</v>
      </c>
      <c r="E177" s="1">
        <v>0</v>
      </c>
      <c r="F177" s="1">
        <v>0</v>
      </c>
      <c r="G177" s="2">
        <f t="shared" si="0"/>
        <v>32236.205760000001</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23867.61</v>
      </c>
      <c r="D178" s="1">
        <f>'PR-RAS'!E182</f>
        <v>36534.58</v>
      </c>
      <c r="E178" s="1">
        <v>0</v>
      </c>
      <c r="F178" s="1">
        <v>0</v>
      </c>
      <c r="G178" s="2">
        <f t="shared" si="0"/>
        <v>17157.808290000001</v>
      </c>
      <c r="H178" s="2">
        <f t="shared" si="1"/>
        <v>0.80999999999767169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893.95</v>
      </c>
      <c r="D179" s="1">
        <f>'PR-RAS'!E183</f>
        <v>6322.72</v>
      </c>
      <c r="E179" s="1">
        <v>0</v>
      </c>
      <c r="F179" s="1">
        <v>0</v>
      </c>
      <c r="G179" s="2">
        <f t="shared" si="0"/>
        <v>2410.0114200000003</v>
      </c>
      <c r="H179" s="2">
        <f t="shared" si="1"/>
        <v>0.32999999999969987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52116.05</v>
      </c>
      <c r="D180" s="1">
        <f>'PR-RAS'!E184</f>
        <v>61284</v>
      </c>
      <c r="E180" s="1">
        <v>0</v>
      </c>
      <c r="F180" s="1">
        <v>0</v>
      </c>
      <c r="G180" s="2">
        <f t="shared" si="0"/>
        <v>31268.444949999997</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6926.94</v>
      </c>
      <c r="D181" s="1">
        <f>'PR-RAS'!E185</f>
        <v>12166.56</v>
      </c>
      <c r="E181" s="1">
        <v>0</v>
      </c>
      <c r="F181" s="1">
        <v>0</v>
      </c>
      <c r="G181" s="2">
        <f t="shared" si="0"/>
        <v>5626.8107999999993</v>
      </c>
      <c r="H181" s="2">
        <f t="shared" si="1"/>
        <v>0.50000000000090949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82864.13</v>
      </c>
      <c r="D182" s="1">
        <f>'PR-RAS'!E186</f>
        <v>67417.37</v>
      </c>
      <c r="E182" s="1">
        <v>0</v>
      </c>
      <c r="F182" s="1">
        <v>0</v>
      </c>
      <c r="G182" s="2">
        <f t="shared" si="0"/>
        <v>39403.495469999994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73310.850000000006</v>
      </c>
      <c r="D184" s="1">
        <f>'PR-RAS'!E188</f>
        <v>97605.489999999991</v>
      </c>
      <c r="E184" s="1">
        <v>0</v>
      </c>
      <c r="F184" s="1">
        <v>0</v>
      </c>
      <c r="G184" s="2">
        <f t="shared" si="0"/>
        <v>49139.494889999994</v>
      </c>
      <c r="H184" s="2">
        <f t="shared" si="1"/>
        <v>0.63999999998486601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5749.24</v>
      </c>
      <c r="D185" s="1">
        <f>'PR-RAS'!E189</f>
        <v>5524.07</v>
      </c>
      <c r="E185" s="1">
        <v>0</v>
      </c>
      <c r="F185" s="1">
        <v>0</v>
      </c>
      <c r="G185" s="2">
        <f t="shared" si="0"/>
        <v>3090.7179199999996</v>
      </c>
      <c r="H185" s="2">
        <f t="shared" si="1"/>
        <v>0.30999999999949068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5858.76</v>
      </c>
      <c r="D186" s="1">
        <f>'PR-RAS'!E190</f>
        <v>7804.68</v>
      </c>
      <c r="E186" s="1">
        <v>0</v>
      </c>
      <c r="F186" s="1">
        <v>0</v>
      </c>
      <c r="G186" s="2">
        <f t="shared" si="0"/>
        <v>3971.6022000000003</v>
      </c>
      <c r="H186" s="2">
        <f t="shared" si="1"/>
        <v>0.55999999999949068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45223.78</v>
      </c>
      <c r="D187" s="1">
        <f>'PR-RAS'!E191</f>
        <v>62364.86</v>
      </c>
      <c r="E187" s="1">
        <v>0</v>
      </c>
      <c r="F187" s="1">
        <v>0</v>
      </c>
      <c r="G187" s="2">
        <f t="shared" si="0"/>
        <v>31611.350999999999</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3000</v>
      </c>
      <c r="D188" s="1">
        <f>'PR-RAS'!E192</f>
        <v>3000</v>
      </c>
      <c r="E188" s="1">
        <v>0</v>
      </c>
      <c r="F188" s="1">
        <v>0</v>
      </c>
      <c r="G188" s="2">
        <f t="shared" si="0"/>
        <v>1683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2788.82</v>
      </c>
      <c r="D189" s="1">
        <f>'PR-RAS'!E193</f>
        <v>1341.45</v>
      </c>
      <c r="E189" s="1">
        <v>0</v>
      </c>
      <c r="F189" s="1">
        <v>0</v>
      </c>
      <c r="G189" s="2">
        <f t="shared" si="0"/>
        <v>1028.68336</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10690.25</v>
      </c>
      <c r="D191" s="1">
        <f>'PR-RAS'!E195</f>
        <v>17570.43</v>
      </c>
      <c r="E191" s="1">
        <v>0</v>
      </c>
      <c r="F191" s="1">
        <v>0</v>
      </c>
      <c r="G191" s="2">
        <f t="shared" si="0"/>
        <v>8707.9109000000008</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62754.859999999993</v>
      </c>
      <c r="D192" s="1">
        <f>'PR-RAS'!E196</f>
        <v>58956.03</v>
      </c>
      <c r="E192" s="1">
        <v>0</v>
      </c>
      <c r="F192" s="1">
        <v>0</v>
      </c>
      <c r="G192" s="2">
        <f t="shared" si="0"/>
        <v>34507.381719999998</v>
      </c>
      <c r="H192" s="2">
        <f t="shared" si="1"/>
        <v>0.17000000000552973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60210.09</v>
      </c>
      <c r="D198" s="1">
        <f>'PR-RAS'!E202</f>
        <v>55654.94</v>
      </c>
      <c r="E198" s="1">
        <v>0</v>
      </c>
      <c r="F198" s="1">
        <v>0</v>
      </c>
      <c r="G198" s="2">
        <f t="shared" si="0"/>
        <v>33789.434090000002</v>
      </c>
      <c r="H198" s="2">
        <f t="shared" si="1"/>
        <v>0.14999999999417923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60210.09</v>
      </c>
      <c r="D200" s="1">
        <f>'PR-RAS'!E204</f>
        <v>55654.94</v>
      </c>
      <c r="E200" s="1">
        <v>0</v>
      </c>
      <c r="F200" s="1">
        <v>0</v>
      </c>
      <c r="G200" s="2">
        <f t="shared" si="0"/>
        <v>34132.474030000005</v>
      </c>
      <c r="H200" s="2">
        <f t="shared" si="1"/>
        <v>0.14999999999417923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2544.77</v>
      </c>
      <c r="D206" s="1">
        <f>'PR-RAS'!E210</f>
        <v>3301.09</v>
      </c>
      <c r="E206" s="1">
        <v>0</v>
      </c>
      <c r="F206" s="1">
        <v>0</v>
      </c>
      <c r="G206" s="2">
        <f t="shared" si="0"/>
        <v>1875.1247499999999</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2544.77</v>
      </c>
      <c r="D207" s="1">
        <f>'PR-RAS'!E211</f>
        <v>3301.09</v>
      </c>
      <c r="E207" s="1">
        <v>0</v>
      </c>
      <c r="F207" s="1">
        <v>0</v>
      </c>
      <c r="G207" s="2">
        <f t="shared" si="0"/>
        <v>1884.2717</v>
      </c>
      <c r="H207" s="2">
        <f t="shared" si="1"/>
        <v>0.32000000000016371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41305.449999999997</v>
      </c>
      <c r="D211" s="1">
        <f>'PR-RAS'!E215</f>
        <v>43936.93</v>
      </c>
      <c r="E211" s="1">
        <v>0</v>
      </c>
      <c r="F211" s="1">
        <v>0</v>
      </c>
      <c r="G211" s="2">
        <f t="shared" si="0"/>
        <v>27127.6551</v>
      </c>
      <c r="H211" s="2">
        <f t="shared" si="1"/>
        <v>0.51999999999679858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41305.449999999997</v>
      </c>
      <c r="D215" s="1">
        <f>'PR-RAS'!E219</f>
        <v>43936.93</v>
      </c>
      <c r="E215" s="1">
        <v>0</v>
      </c>
      <c r="F215" s="1">
        <v>0</v>
      </c>
      <c r="G215" s="2">
        <f t="shared" si="0"/>
        <v>27644.372339999998</v>
      </c>
      <c r="H215" s="2">
        <f t="shared" si="1"/>
        <v>0.51999999999679858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41305.449999999997</v>
      </c>
      <c r="D218" s="1">
        <f>'PR-RAS'!E222</f>
        <v>43936.93</v>
      </c>
      <c r="E218" s="1">
        <v>0</v>
      </c>
      <c r="F218" s="1">
        <v>0</v>
      </c>
      <c r="G218" s="2">
        <f t="shared" si="0"/>
        <v>28031.91027</v>
      </c>
      <c r="H218" s="2">
        <f t="shared" si="1"/>
        <v>0.51999999999679858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50003.24</v>
      </c>
      <c r="D220" s="1">
        <f>'PR-RAS'!E224</f>
        <v>73514.8</v>
      </c>
      <c r="E220" s="1">
        <v>0</v>
      </c>
      <c r="F220" s="1">
        <v>0</v>
      </c>
      <c r="G220" s="2">
        <f t="shared" si="0"/>
        <v>43150.191959999996</v>
      </c>
      <c r="H220" s="2">
        <f t="shared" si="1"/>
        <v>0.43999999999505235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50003.24</v>
      </c>
      <c r="D232" s="1">
        <f>'PR-RAS'!E236</f>
        <v>73514.8</v>
      </c>
      <c r="E232" s="1">
        <v>0</v>
      </c>
      <c r="F232" s="1">
        <v>0</v>
      </c>
      <c r="G232" s="2">
        <f t="shared" si="0"/>
        <v>45514.586040000002</v>
      </c>
      <c r="H232" s="2">
        <f t="shared" si="1"/>
        <v>0.43999999999505235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45589.31</v>
      </c>
      <c r="D233" s="1">
        <f>'PR-RAS'!E237</f>
        <v>73514.8</v>
      </c>
      <c r="E233" s="1">
        <v>0</v>
      </c>
      <c r="F233" s="1">
        <v>0</v>
      </c>
      <c r="G233" s="2">
        <f t="shared" si="0"/>
        <v>44687.587120000004</v>
      </c>
      <c r="H233" s="2">
        <f t="shared" si="1"/>
        <v>0.50999999999476131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4413.93</v>
      </c>
      <c r="D234" s="1">
        <f>'PR-RAS'!E238</f>
        <v>0</v>
      </c>
      <c r="E234" s="1">
        <v>0</v>
      </c>
      <c r="F234" s="1">
        <v>0</v>
      </c>
      <c r="G234" s="2">
        <f t="shared" si="0"/>
        <v>1028.44569</v>
      </c>
      <c r="H234" s="2">
        <f t="shared" si="1"/>
        <v>6.9999999999708962E-2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328259.46000000002</v>
      </c>
      <c r="D248" s="1">
        <f>'PR-RAS'!E252</f>
        <v>455119.52</v>
      </c>
      <c r="E248" s="1">
        <v>0</v>
      </c>
      <c r="F248" s="1">
        <v>0</v>
      </c>
      <c r="G248" s="2">
        <f t="shared" si="0"/>
        <v>305909.12949999998</v>
      </c>
      <c r="H248" s="2">
        <f t="shared" si="1"/>
        <v>0.94000000000232831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328259.46000000002</v>
      </c>
      <c r="D255" s="1">
        <f>'PR-RAS'!E259</f>
        <v>455119.52</v>
      </c>
      <c r="E255" s="1">
        <v>0</v>
      </c>
      <c r="F255" s="1">
        <v>0</v>
      </c>
      <c r="G255" s="2">
        <f t="shared" si="0"/>
        <v>314578.61900000001</v>
      </c>
      <c r="H255" s="2">
        <f t="shared" si="1"/>
        <v>0.94000000000232831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63549.19</v>
      </c>
      <c r="D256" s="1">
        <f>'PR-RAS'!E260</f>
        <v>98797.53</v>
      </c>
      <c r="E256" s="1">
        <v>0</v>
      </c>
      <c r="F256" s="1">
        <v>0</v>
      </c>
      <c r="G256" s="2">
        <f t="shared" si="0"/>
        <v>66591.783750000002</v>
      </c>
      <c r="H256" s="2">
        <f t="shared" si="1"/>
        <v>0.66000000000349246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264710.27</v>
      </c>
      <c r="D257" s="1">
        <f>'PR-RAS'!E261</f>
        <v>356321.99</v>
      </c>
      <c r="E257" s="1">
        <v>0</v>
      </c>
      <c r="F257" s="1">
        <v>0</v>
      </c>
      <c r="G257" s="2">
        <f t="shared" si="0"/>
        <v>250202.68799999999</v>
      </c>
      <c r="H257" s="2">
        <f t="shared" si="1"/>
        <v>0.28000000002793968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166378.59000000003</v>
      </c>
      <c r="D259" s="1">
        <f>'PR-RAS'!E263</f>
        <v>235555.59999999998</v>
      </c>
      <c r="E259" s="1">
        <v>0</v>
      </c>
      <c r="F259" s="1">
        <v>0</v>
      </c>
      <c r="G259" s="2">
        <f t="shared" si="0"/>
        <v>164472.36582000001</v>
      </c>
      <c r="H259" s="2">
        <f t="shared" si="1"/>
        <v>0.80999999999767169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135218.42000000001</v>
      </c>
      <c r="D260" s="1">
        <f>'PR-RAS'!E264</f>
        <v>164480.74</v>
      </c>
      <c r="E260" s="1">
        <v>0</v>
      </c>
      <c r="F260" s="1">
        <v>0</v>
      </c>
      <c r="G260" s="2">
        <f t="shared" si="0"/>
        <v>120222.59410000002</v>
      </c>
      <c r="H260" s="2">
        <f t="shared" si="1"/>
        <v>0.68000000002211891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135218.42000000001</v>
      </c>
      <c r="D261" s="1">
        <f>'PR-RAS'!E265</f>
        <v>164480.74</v>
      </c>
      <c r="E261" s="1">
        <v>0</v>
      </c>
      <c r="F261" s="1">
        <v>0</v>
      </c>
      <c r="G261" s="2">
        <f t="shared" si="0"/>
        <v>120686.774</v>
      </c>
      <c r="H261" s="2">
        <f t="shared" si="1"/>
        <v>0.68000000002211891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31160.17</v>
      </c>
      <c r="D275" s="1">
        <f>'PR-RAS'!E279</f>
        <v>71074.86</v>
      </c>
      <c r="E275" s="1">
        <v>0</v>
      </c>
      <c r="F275" s="1">
        <v>0</v>
      </c>
      <c r="G275" s="2">
        <f t="shared" si="8"/>
        <v>47486.909860000007</v>
      </c>
      <c r="H275" s="2">
        <f t="shared" si="9"/>
        <v>0.30999999999767169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26160.17</v>
      </c>
      <c r="D276" s="1">
        <f>'PR-RAS'!E280</f>
        <v>70454.86</v>
      </c>
      <c r="E276" s="1">
        <v>0</v>
      </c>
      <c r="F276" s="1">
        <v>0</v>
      </c>
      <c r="G276" s="2">
        <f t="shared" si="8"/>
        <v>45944.219750000011</v>
      </c>
      <c r="H276" s="2">
        <f t="shared" si="9"/>
        <v>0.30999999999767169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5000</v>
      </c>
      <c r="D277" s="1">
        <f>'PR-RAS'!E281</f>
        <v>620</v>
      </c>
      <c r="E277" s="1">
        <v>0</v>
      </c>
      <c r="F277" s="1">
        <v>0</v>
      </c>
      <c r="G277" s="2">
        <f t="shared" si="8"/>
        <v>1722.2400000000002</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1306508.8600000001</v>
      </c>
      <c r="D285" s="1">
        <f>'PR-RAS'!E289</f>
        <v>1662383.5700000003</v>
      </c>
      <c r="E285" s="1">
        <v>0</v>
      </c>
      <c r="F285" s="1">
        <v>0</v>
      </c>
      <c r="G285" s="2">
        <f t="shared" si="8"/>
        <v>1315282.3840000001</v>
      </c>
      <c r="H285" s="2">
        <f t="shared" si="9"/>
        <v>0.56999999959953129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1096180.0199999998</v>
      </c>
      <c r="D286" s="1">
        <f>'PR-RAS'!E290</f>
        <v>1797777.4499999997</v>
      </c>
      <c r="E286" s="1">
        <v>0</v>
      </c>
      <c r="F286" s="1">
        <v>0</v>
      </c>
      <c r="G286" s="2">
        <f t="shared" si="8"/>
        <v>1337144.4521999997</v>
      </c>
      <c r="H286" s="2">
        <f t="shared" si="9"/>
        <v>0.46999999950639904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58766.21</v>
      </c>
      <c r="D288" s="1">
        <f>'PR-RAS'!E292</f>
        <v>604557.41</v>
      </c>
      <c r="E288" s="1">
        <v>0</v>
      </c>
      <c r="F288" s="1">
        <v>0</v>
      </c>
      <c r="G288" s="2">
        <f t="shared" si="8"/>
        <v>363881.85560999997</v>
      </c>
      <c r="H288" s="2">
        <f t="shared" si="9"/>
        <v>0.62000000003172318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105994</v>
      </c>
      <c r="D290" s="1">
        <f>'PR-RAS'!E294</f>
        <v>39947.279999999999</v>
      </c>
      <c r="E290" s="1">
        <v>0</v>
      </c>
      <c r="F290" s="1">
        <v>0</v>
      </c>
      <c r="G290" s="2">
        <f t="shared" si="8"/>
        <v>53721.793839999998</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32699.7</v>
      </c>
      <c r="D293" s="1">
        <f>'PR-RAS'!E298</f>
        <v>173025</v>
      </c>
      <c r="E293" s="1">
        <v>0</v>
      </c>
      <c r="F293" s="1">
        <v>0</v>
      </c>
      <c r="G293" s="2">
        <f t="shared" si="8"/>
        <v>110594.9124</v>
      </c>
      <c r="H293" s="2">
        <f t="shared" si="9"/>
        <v>0.2999999999992724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32699.7</v>
      </c>
      <c r="D294" s="1">
        <f>'PR-RAS'!E299</f>
        <v>173025</v>
      </c>
      <c r="E294" s="1">
        <v>0</v>
      </c>
      <c r="F294" s="1">
        <v>0</v>
      </c>
      <c r="G294" s="2">
        <f t="shared" si="8"/>
        <v>110973.6621</v>
      </c>
      <c r="H294" s="2">
        <f t="shared" si="9"/>
        <v>0.2999999999992724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32699.7</v>
      </c>
      <c r="D295" s="1">
        <f>'PR-RAS'!E300</f>
        <v>173025</v>
      </c>
      <c r="E295" s="1">
        <v>0</v>
      </c>
      <c r="F295" s="1">
        <v>0</v>
      </c>
      <c r="G295" s="2">
        <f t="shared" si="8"/>
        <v>111352.4118</v>
      </c>
      <c r="H295" s="2">
        <f t="shared" si="9"/>
        <v>0.2999999999992724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32699.7</v>
      </c>
      <c r="D296" s="1">
        <f>'PR-RAS'!E301</f>
        <v>173025</v>
      </c>
      <c r="E296" s="1">
        <v>0</v>
      </c>
      <c r="F296" s="1">
        <v>0</v>
      </c>
      <c r="G296" s="2">
        <f t="shared" si="8"/>
        <v>111731.1615</v>
      </c>
      <c r="H296" s="2">
        <f t="shared" si="9"/>
        <v>0.2999999999992724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371967.06</v>
      </c>
      <c r="D345" s="1">
        <f>'PR-RAS'!E350</f>
        <v>1546438.47</v>
      </c>
      <c r="E345" s="1">
        <v>0</v>
      </c>
      <c r="F345" s="1">
        <v>0</v>
      </c>
      <c r="G345" s="2">
        <f t="shared" si="8"/>
        <v>1191906.3359999999</v>
      </c>
      <c r="H345" s="2">
        <f t="shared" si="9"/>
        <v>0.52999999996973202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367746.71</v>
      </c>
      <c r="D358" s="1">
        <f>'PR-RAS'!E363</f>
        <v>1282385.19</v>
      </c>
      <c r="E358" s="1">
        <v>0</v>
      </c>
      <c r="F358" s="1">
        <v>0</v>
      </c>
      <c r="G358" s="2">
        <f t="shared" si="8"/>
        <v>1046908.6011299998</v>
      </c>
      <c r="H358" s="2">
        <f t="shared" si="9"/>
        <v>0.47999999992316589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304204.97000000003</v>
      </c>
      <c r="D359" s="1">
        <f>'PR-RAS'!E364</f>
        <v>1209416.8999999999</v>
      </c>
      <c r="E359" s="1">
        <v>0</v>
      </c>
      <c r="F359" s="1">
        <v>0</v>
      </c>
      <c r="G359" s="2">
        <f t="shared" si="8"/>
        <v>974847.87965999998</v>
      </c>
      <c r="H359" s="2">
        <f t="shared" si="9"/>
        <v>0.13000000006286427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62112.87</v>
      </c>
      <c r="D361" s="1">
        <f>'PR-RAS'!E366</f>
        <v>1061155.53</v>
      </c>
      <c r="E361" s="1">
        <v>0</v>
      </c>
      <c r="F361" s="1">
        <v>0</v>
      </c>
      <c r="G361" s="2">
        <f t="shared" si="8"/>
        <v>786392.61479999998</v>
      </c>
      <c r="H361" s="2">
        <f t="shared" si="9"/>
        <v>0.59999999996944098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242092.1</v>
      </c>
      <c r="D362" s="1">
        <f>'PR-RAS'!E367</f>
        <v>72956.37</v>
      </c>
      <c r="E362" s="1">
        <v>0</v>
      </c>
      <c r="F362" s="1">
        <v>0</v>
      </c>
      <c r="G362" s="2">
        <f t="shared" si="8"/>
        <v>140069.74724</v>
      </c>
      <c r="H362" s="2">
        <f t="shared" si="9"/>
        <v>0.47000000000116415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75305</v>
      </c>
      <c r="E363" s="1">
        <v>0</v>
      </c>
      <c r="F363" s="1">
        <v>0</v>
      </c>
      <c r="G363" s="2">
        <f t="shared" si="8"/>
        <v>54520.82</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60841.740000000005</v>
      </c>
      <c r="D364" s="1">
        <f>'PR-RAS'!E369</f>
        <v>70219.439999999988</v>
      </c>
      <c r="E364" s="1">
        <v>0</v>
      </c>
      <c r="F364" s="1">
        <v>0</v>
      </c>
      <c r="G364" s="2">
        <f t="shared" si="8"/>
        <v>73064.865059999996</v>
      </c>
      <c r="H364" s="2">
        <f t="shared" si="9"/>
        <v>0.6999999999825377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1305.46</v>
      </c>
      <c r="D365" s="1">
        <f>'PR-RAS'!E370</f>
        <v>464.9</v>
      </c>
      <c r="E365" s="1">
        <v>0</v>
      </c>
      <c r="F365" s="1">
        <v>0</v>
      </c>
      <c r="G365" s="2">
        <f t="shared" si="8"/>
        <v>813.6346400000001</v>
      </c>
      <c r="H365" s="2">
        <f t="shared" si="9"/>
        <v>0.56000000000005912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2251.4899999999998</v>
      </c>
      <c r="D366" s="1">
        <f>'PR-RAS'!E371</f>
        <v>0</v>
      </c>
      <c r="E366" s="1">
        <v>0</v>
      </c>
      <c r="F366" s="1">
        <v>0</v>
      </c>
      <c r="G366" s="2">
        <f t="shared" si="8"/>
        <v>821.79384999999991</v>
      </c>
      <c r="H366" s="2">
        <f t="shared" si="9"/>
        <v>0.48999999999978172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1984.76</v>
      </c>
      <c r="D367" s="1">
        <f>'PR-RAS'!E372</f>
        <v>0</v>
      </c>
      <c r="E367" s="1">
        <v>0</v>
      </c>
      <c r="F367" s="1">
        <v>0</v>
      </c>
      <c r="G367" s="2">
        <f t="shared" si="8"/>
        <v>726.42215999999996</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501.3</v>
      </c>
      <c r="D369" s="1">
        <f>'PR-RAS'!E374</f>
        <v>1077.1099999999999</v>
      </c>
      <c r="E369" s="1">
        <v>0</v>
      </c>
      <c r="F369" s="1">
        <v>0</v>
      </c>
      <c r="G369" s="2">
        <f t="shared" si="8"/>
        <v>977.23136</v>
      </c>
      <c r="H369" s="2">
        <f t="shared" si="9"/>
        <v>0.40999999999991132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54798.73</v>
      </c>
      <c r="D371" s="1">
        <f>'PR-RAS'!E376</f>
        <v>68677.429999999993</v>
      </c>
      <c r="E371" s="1">
        <v>0</v>
      </c>
      <c r="F371" s="1">
        <v>0</v>
      </c>
      <c r="G371" s="2">
        <f t="shared" si="8"/>
        <v>71096.828299999994</v>
      </c>
      <c r="H371" s="2">
        <f t="shared" si="9"/>
        <v>0.69999999998981366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2700</v>
      </c>
      <c r="D386" s="1">
        <f>'PR-RAS'!E391</f>
        <v>2748.85</v>
      </c>
      <c r="E386" s="1">
        <v>0</v>
      </c>
      <c r="F386" s="1">
        <v>0</v>
      </c>
      <c r="G386" s="2">
        <f t="shared" si="8"/>
        <v>3156.1145000000001</v>
      </c>
      <c r="H386" s="2">
        <f t="shared" si="9"/>
        <v>0.15000000000009095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2700</v>
      </c>
      <c r="D389" s="1">
        <f>'PR-RAS'!E394</f>
        <v>2748.85</v>
      </c>
      <c r="E389" s="1">
        <v>0</v>
      </c>
      <c r="F389" s="1">
        <v>0</v>
      </c>
      <c r="G389" s="2">
        <f t="shared" si="8"/>
        <v>3180.7076000000002</v>
      </c>
      <c r="H389" s="2">
        <f t="shared" si="9"/>
        <v>0.15000000000009095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4220.3500000000004</v>
      </c>
      <c r="D397" s="1">
        <f>'PR-RAS'!E402</f>
        <v>264053.28000000003</v>
      </c>
      <c r="E397" s="1">
        <v>0</v>
      </c>
      <c r="F397" s="1">
        <v>0</v>
      </c>
      <c r="G397" s="2">
        <f t="shared" si="8"/>
        <v>210801.45636000001</v>
      </c>
      <c r="H397" s="2">
        <f t="shared" si="9"/>
        <v>0.63000000002830348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4220.3500000000004</v>
      </c>
      <c r="D398" s="1">
        <f>'PR-RAS'!E403</f>
        <v>264053.28000000003</v>
      </c>
      <c r="E398" s="1">
        <v>0</v>
      </c>
      <c r="F398" s="1">
        <v>0</v>
      </c>
      <c r="G398" s="2">
        <f t="shared" si="8"/>
        <v>211333.78327000001</v>
      </c>
      <c r="H398" s="2">
        <f t="shared" si="9"/>
        <v>0.63000000002830348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339267.36</v>
      </c>
      <c r="D403" s="1">
        <f>'PR-RAS'!E408</f>
        <v>1373413.47</v>
      </c>
      <c r="E403" s="1">
        <v>0</v>
      </c>
      <c r="F403" s="1">
        <v>0</v>
      </c>
      <c r="G403" s="2">
        <f t="shared" si="8"/>
        <v>1240609.9086</v>
      </c>
      <c r="H403" s="2">
        <f t="shared" si="9"/>
        <v>0.82999999995809048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2435388.58</v>
      </c>
      <c r="D407" s="1">
        <f>'PR-RAS'!E412</f>
        <v>3633186.02</v>
      </c>
      <c r="E407" s="1">
        <v>0</v>
      </c>
      <c r="F407" s="1">
        <v>0</v>
      </c>
      <c r="G407" s="2">
        <f t="shared" si="8"/>
        <v>3938914.8117200006</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1678475.9200000002</v>
      </c>
      <c r="D408" s="1">
        <f>'PR-RAS'!E413</f>
        <v>3208822.04</v>
      </c>
      <c r="E408" s="1">
        <v>0</v>
      </c>
      <c r="F408" s="1">
        <v>0</v>
      </c>
      <c r="G408" s="2">
        <f t="shared" si="8"/>
        <v>3295120.84</v>
      </c>
      <c r="H408" s="2">
        <f t="shared" si="9"/>
        <v>0.11999999987892807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756912.65999999992</v>
      </c>
      <c r="D409" s="1">
        <f>'PR-RAS'!E414</f>
        <v>424363.98</v>
      </c>
      <c r="E409" s="1">
        <v>0</v>
      </c>
      <c r="F409" s="1">
        <v>0</v>
      </c>
      <c r="G409" s="2">
        <f t="shared" si="8"/>
        <v>655101.37295999995</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58766.21</v>
      </c>
      <c r="D411" s="1">
        <f>'PR-RAS'!E416</f>
        <v>604557.41</v>
      </c>
      <c r="E411" s="1">
        <v>0</v>
      </c>
      <c r="F411" s="1">
        <v>0</v>
      </c>
      <c r="G411" s="2">
        <f t="shared" si="8"/>
        <v>519831.22229999996</v>
      </c>
      <c r="H411" s="2">
        <f t="shared" si="9"/>
        <v>0.62000000003172318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105994</v>
      </c>
      <c r="D413" s="1">
        <f>'PR-RAS'!E418</f>
        <v>39947.279999999999</v>
      </c>
      <c r="E413" s="1">
        <v>0</v>
      </c>
      <c r="F413" s="1">
        <v>0</v>
      </c>
      <c r="G413" s="2">
        <f t="shared" si="8"/>
        <v>76586.086719999992</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222875.80000000002</v>
      </c>
      <c r="D522" s="1">
        <f>'PR-RAS'!E528</f>
        <v>211091.76</v>
      </c>
      <c r="E522" s="1">
        <v>0</v>
      </c>
      <c r="F522" s="1">
        <v>0</v>
      </c>
      <c r="G522" s="2">
        <f t="shared" ref="G522:G809" si="10">(B522/1000)*(C522*1+D522*2)</f>
        <v>336075.90572000004</v>
      </c>
      <c r="H522" s="2">
        <f t="shared" ref="H522:H809" si="11">ABS(C522-ROUND(C522,0))+ABS(D522-ROUND(D522,0))</f>
        <v>0.43999999997322448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222875.80000000002</v>
      </c>
      <c r="D587" s="1">
        <f>'PR-RAS'!E593</f>
        <v>211091.76</v>
      </c>
      <c r="E587" s="1">
        <v>0</v>
      </c>
      <c r="F587" s="1">
        <v>0</v>
      </c>
      <c r="G587" s="2">
        <f t="shared" si="10"/>
        <v>378004.76152</v>
      </c>
      <c r="H587" s="2">
        <f t="shared" si="11"/>
        <v>0.43999999997322448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211091.76</v>
      </c>
      <c r="D593" s="1">
        <f>'PR-RAS'!E599</f>
        <v>211091.76</v>
      </c>
      <c r="E593" s="1">
        <v>0</v>
      </c>
      <c r="F593" s="1">
        <v>0</v>
      </c>
      <c r="G593" s="2">
        <f t="shared" si="10"/>
        <v>374898.96575999999</v>
      </c>
      <c r="H593" s="2">
        <f t="shared" si="11"/>
        <v>0.47999999998137355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211091.76</v>
      </c>
      <c r="D594" s="1">
        <f>'PR-RAS'!E600</f>
        <v>211091.76</v>
      </c>
      <c r="E594" s="1">
        <v>0</v>
      </c>
      <c r="F594" s="1">
        <v>0</v>
      </c>
      <c r="G594" s="2">
        <f t="shared" si="10"/>
        <v>375532.24103999999</v>
      </c>
      <c r="H594" s="2">
        <f t="shared" si="11"/>
        <v>0.47999999998137355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11784.04</v>
      </c>
      <c r="D611" s="1">
        <f>'PR-RAS'!E617</f>
        <v>0</v>
      </c>
      <c r="E611" s="1">
        <v>0</v>
      </c>
      <c r="F611" s="1">
        <v>0</v>
      </c>
      <c r="G611" s="2">
        <f t="shared" si="10"/>
        <v>7188.2644</v>
      </c>
      <c r="H611" s="2">
        <f t="shared" si="11"/>
        <v>4.0000000000873115E-2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11784.04</v>
      </c>
      <c r="D612" s="1">
        <f>'PR-RAS'!E618</f>
        <v>0</v>
      </c>
      <c r="E612" s="1">
        <v>0</v>
      </c>
      <c r="F612" s="1">
        <v>0</v>
      </c>
      <c r="G612" s="2">
        <f t="shared" si="10"/>
        <v>7200.0484400000005</v>
      </c>
      <c r="H612" s="2">
        <f t="shared" si="11"/>
        <v>4.0000000000873115E-2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222875.80000000002</v>
      </c>
      <c r="D630" s="1">
        <f>'PR-RAS'!E636</f>
        <v>211091.76</v>
      </c>
      <c r="E630" s="1">
        <v>0</v>
      </c>
      <c r="F630" s="1">
        <v>0</v>
      </c>
      <c r="G630" s="2">
        <f t="shared" si="10"/>
        <v>405742.31228000007</v>
      </c>
      <c r="H630" s="2">
        <f t="shared" si="11"/>
        <v>0.43999999997322448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11784.04</v>
      </c>
      <c r="D631" s="1">
        <f>'PR-RAS'!E637</f>
        <v>0</v>
      </c>
      <c r="E631" s="1">
        <v>0</v>
      </c>
      <c r="F631" s="1">
        <v>0</v>
      </c>
      <c r="G631" s="2">
        <f t="shared" si="10"/>
        <v>7423.945200000001</v>
      </c>
      <c r="H631" s="2">
        <f t="shared" si="11"/>
        <v>4.0000000000873115E-2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2435388.58</v>
      </c>
      <c r="D633" s="1">
        <f>'PR-RAS'!E639</f>
        <v>3633186.02</v>
      </c>
      <c r="E633" s="1">
        <v>0</v>
      </c>
      <c r="F633" s="1">
        <v>0</v>
      </c>
      <c r="G633" s="2">
        <f t="shared" si="10"/>
        <v>6131512.7118400009</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1901351.7200000002</v>
      </c>
      <c r="D634" s="1">
        <f>'PR-RAS'!E640</f>
        <v>3419913.8</v>
      </c>
      <c r="E634" s="1">
        <v>0</v>
      </c>
      <c r="F634" s="1">
        <v>0</v>
      </c>
      <c r="G634" s="2">
        <f t="shared" si="10"/>
        <v>5533166.5095600002</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534036.85999999987</v>
      </c>
      <c r="D635" s="1">
        <f>'PR-RAS'!E641</f>
        <v>213272.2200000002</v>
      </c>
      <c r="E635" s="1">
        <v>0</v>
      </c>
      <c r="F635" s="1">
        <v>0</v>
      </c>
      <c r="G635" s="2">
        <f t="shared" si="10"/>
        <v>609008.54420000024</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70550.25</v>
      </c>
      <c r="D637" s="1">
        <f>'PR-RAS'!E643</f>
        <v>604557.41</v>
      </c>
      <c r="E637" s="1">
        <v>0</v>
      </c>
      <c r="F637" s="1">
        <v>0</v>
      </c>
      <c r="G637" s="2">
        <f t="shared" si="10"/>
        <v>813866.98452000006</v>
      </c>
      <c r="H637" s="2">
        <f t="shared" si="11"/>
        <v>0.66000000003259629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604587.10999999987</v>
      </c>
      <c r="D639" s="1">
        <f>'PR-RAS'!E645</f>
        <v>817829.63000000024</v>
      </c>
      <c r="E639" s="1">
        <v>0</v>
      </c>
      <c r="F639" s="1">
        <v>0</v>
      </c>
      <c r="G639" s="2">
        <f t="shared" si="10"/>
        <v>1429277.1840600001</v>
      </c>
      <c r="H639" s="2">
        <f t="shared" si="11"/>
        <v>0.47999999963212758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141714.34</v>
      </c>
      <c r="D642" s="1">
        <f>'PR-RAS'!E649</f>
        <v>670389.48</v>
      </c>
      <c r="E642" s="1">
        <v>0</v>
      </c>
      <c r="F642" s="1">
        <v>0</v>
      </c>
      <c r="G642" s="2">
        <f t="shared" si="10"/>
        <v>950278.20530000003</v>
      </c>
      <c r="H642" s="2">
        <f t="shared" si="11"/>
        <v>0.81999999997788109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2530457.56</v>
      </c>
      <c r="D643" s="1">
        <f>'PR-RAS'!E650</f>
        <v>3772307.43</v>
      </c>
      <c r="E643" s="1">
        <v>0</v>
      </c>
      <c r="F643" s="1">
        <v>0</v>
      </c>
      <c r="G643" s="2">
        <f t="shared" si="10"/>
        <v>6468196.49364</v>
      </c>
      <c r="H643" s="2">
        <f t="shared" si="11"/>
        <v>0.87000000011175871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2001782.42</v>
      </c>
      <c r="D644" s="1">
        <f>'PR-RAS'!E651</f>
        <v>3456556.59</v>
      </c>
      <c r="E644" s="1">
        <v>0</v>
      </c>
      <c r="F644" s="1">
        <v>0</v>
      </c>
      <c r="G644" s="2">
        <f t="shared" si="10"/>
        <v>5732277.8707999997</v>
      </c>
      <c r="H644" s="2">
        <f t="shared" si="11"/>
        <v>0.83000000007450581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670389.48</v>
      </c>
      <c r="D645" s="1">
        <f>'PR-RAS'!E652</f>
        <v>986140.3200000003</v>
      </c>
      <c r="E645" s="1">
        <v>0</v>
      </c>
      <c r="F645" s="1">
        <v>0</v>
      </c>
      <c r="G645" s="2">
        <f t="shared" si="10"/>
        <v>1701879.5572800005</v>
      </c>
      <c r="H645" s="2">
        <f t="shared" si="11"/>
        <v>0.80000000027939677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8</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2723.1</v>
      </c>
      <c r="D651" s="1">
        <f>'PR-RAS'!E658</f>
        <v>2482.9</v>
      </c>
      <c r="E651" s="1">
        <v>0</v>
      </c>
      <c r="F651" s="1">
        <v>0</v>
      </c>
      <c r="G651" s="2">
        <f t="shared" si="10"/>
        <v>4997.7849999999999</v>
      </c>
      <c r="H651" s="2">
        <f t="shared" si="11"/>
        <v>0.1999999999998181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25.7</v>
      </c>
      <c r="D653" s="1">
        <f>'PR-RAS'!E660</f>
        <v>0</v>
      </c>
      <c r="E653" s="1">
        <v>0</v>
      </c>
      <c r="F653" s="1">
        <v>0</v>
      </c>
      <c r="G653" s="2">
        <f t="shared" si="10"/>
        <v>16.756399999999999</v>
      </c>
      <c r="H653" s="2">
        <f t="shared" si="11"/>
        <v>0.30000000000000071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513655.08</v>
      </c>
      <c r="D654" s="1">
        <f>'PR-RAS'!E661</f>
        <v>780815.82</v>
      </c>
      <c r="E654" s="1">
        <v>0</v>
      </c>
      <c r="F654" s="1">
        <v>0</v>
      </c>
      <c r="G654" s="2">
        <f t="shared" si="10"/>
        <v>1355162.2281599999</v>
      </c>
      <c r="H654" s="2">
        <f t="shared" si="11"/>
        <v>0.26000000006752089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60600</v>
      </c>
      <c r="D658" s="1">
        <f>'PR-RAS'!E665</f>
        <v>127900</v>
      </c>
      <c r="E658" s="1">
        <v>0</v>
      </c>
      <c r="F658" s="1">
        <v>0</v>
      </c>
      <c r="G658" s="2">
        <f t="shared" si="10"/>
        <v>207874.80000000002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2566.5</v>
      </c>
      <c r="D662" s="1">
        <f>'PR-RAS'!E669</f>
        <v>5991.6</v>
      </c>
      <c r="E662" s="1">
        <v>0</v>
      </c>
      <c r="F662" s="1">
        <v>0</v>
      </c>
      <c r="G662" s="2">
        <f t="shared" si="10"/>
        <v>9617.3517000000011</v>
      </c>
      <c r="H662" s="2">
        <f t="shared" si="11"/>
        <v>0.8999999999996362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12795</v>
      </c>
      <c r="D666" s="1">
        <f>'PR-RAS'!E673</f>
        <v>0</v>
      </c>
      <c r="E666" s="1">
        <v>0</v>
      </c>
      <c r="F666" s="1">
        <v>0</v>
      </c>
      <c r="G666" s="2">
        <f t="shared" si="10"/>
        <v>8508.6750000000011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38724.15</v>
      </c>
      <c r="E694" s="1">
        <v>0</v>
      </c>
      <c r="F694" s="1">
        <v>0</v>
      </c>
      <c r="G694" s="2">
        <f t="shared" si="10"/>
        <v>53671.671900000001</v>
      </c>
      <c r="H694" s="2">
        <f t="shared" si="11"/>
        <v>0.15000000000145519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2040.94</v>
      </c>
      <c r="D711" s="1">
        <f>'PR-RAS'!E718</f>
        <v>8840.3799999999992</v>
      </c>
      <c r="E711" s="1">
        <v>0</v>
      </c>
      <c r="F711" s="1">
        <v>0</v>
      </c>
      <c r="G711" s="2">
        <f t="shared" si="10"/>
        <v>14002.406999999997</v>
      </c>
      <c r="H711" s="2">
        <f t="shared" si="11"/>
        <v>0.43999999999914507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142.02000000000001</v>
      </c>
      <c r="D713" s="1">
        <f>'PR-RAS'!E720</f>
        <v>0</v>
      </c>
      <c r="E713" s="1">
        <v>0</v>
      </c>
      <c r="F713" s="1">
        <v>0</v>
      </c>
      <c r="G713" s="2">
        <f t="shared" si="10"/>
        <v>101.11824</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1193.8399999999999</v>
      </c>
      <c r="D714" s="1">
        <f>'PR-RAS'!E721</f>
        <v>2355.54</v>
      </c>
      <c r="E714" s="1">
        <v>0</v>
      </c>
      <c r="F714" s="1">
        <v>0</v>
      </c>
      <c r="G714" s="2">
        <f t="shared" si="10"/>
        <v>4210.2079599999997</v>
      </c>
      <c r="H714" s="2">
        <f t="shared" si="11"/>
        <v>0.62000000000011823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1797.98</v>
      </c>
      <c r="D718" s="1">
        <f>'PR-RAS'!E725</f>
        <v>1819.32</v>
      </c>
      <c r="E718" s="1">
        <v>0</v>
      </c>
      <c r="F718" s="1">
        <v>0</v>
      </c>
      <c r="G718" s="2">
        <f t="shared" si="10"/>
        <v>3898.0565399999996</v>
      </c>
      <c r="H718" s="2">
        <f t="shared" si="11"/>
        <v>0.33999999999991815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1915.2</v>
      </c>
      <c r="E719" s="1">
        <v>0</v>
      </c>
      <c r="F719" s="1">
        <v>0</v>
      </c>
      <c r="G719" s="2">
        <f t="shared" si="10"/>
        <v>2750.2271999999998</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60210.09</v>
      </c>
      <c r="D732" s="1">
        <f>'PR-RAS'!E739</f>
        <v>55654.94</v>
      </c>
      <c r="E732" s="1">
        <v>0</v>
      </c>
      <c r="F732" s="1">
        <v>0</v>
      </c>
      <c r="G732" s="2">
        <f t="shared" si="10"/>
        <v>125381.09806999999</v>
      </c>
      <c r="H732" s="2">
        <f t="shared" si="11"/>
        <v>0.14999999999417923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11351.66</v>
      </c>
      <c r="D752" s="1">
        <f>'PR-RAS'!E759</f>
        <v>9173.31</v>
      </c>
      <c r="E752" s="1">
        <v>0</v>
      </c>
      <c r="F752" s="1">
        <v>0</v>
      </c>
      <c r="G752" s="2">
        <f t="shared" si="10"/>
        <v>22303.40828</v>
      </c>
      <c r="H752" s="2">
        <f t="shared" si="11"/>
        <v>0.6499999999996362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29953.79</v>
      </c>
      <c r="D753" s="1">
        <f>'PR-RAS'!E760</f>
        <v>34763.620000000003</v>
      </c>
      <c r="E753" s="1">
        <v>0</v>
      </c>
      <c r="F753" s="1">
        <v>0</v>
      </c>
      <c r="G753" s="2">
        <f t="shared" si="10"/>
        <v>74809.734559999997</v>
      </c>
      <c r="H753" s="2">
        <f t="shared" si="11"/>
        <v>0.58999999999650754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34414.19</v>
      </c>
      <c r="D809" s="1">
        <f>'PR-RAS'!E816</f>
        <v>53007.53</v>
      </c>
      <c r="E809" s="1">
        <v>0</v>
      </c>
      <c r="F809" s="1">
        <v>0</v>
      </c>
      <c r="G809" s="2">
        <f t="shared" si="10"/>
        <v>113466.834</v>
      </c>
      <c r="H809" s="2">
        <f t="shared" si="11"/>
        <v>0.66000000000349246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18095</v>
      </c>
      <c r="D812" s="1">
        <f>'PR-RAS'!E819</f>
        <v>28890</v>
      </c>
      <c r="E812" s="1">
        <v>0</v>
      </c>
      <c r="F812" s="1">
        <v>0</v>
      </c>
      <c r="G812" s="2">
        <f t="shared" si="18"/>
        <v>61534.625000000007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6300</v>
      </c>
      <c r="D814" s="1">
        <f>'PR-RAS'!E821</f>
        <v>8600</v>
      </c>
      <c r="E814" s="1">
        <v>0</v>
      </c>
      <c r="F814" s="1">
        <v>0</v>
      </c>
      <c r="G814" s="2">
        <f t="shared" si="18"/>
        <v>19105.5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4740</v>
      </c>
      <c r="D816" s="1">
        <f>'PR-RAS'!E823</f>
        <v>8300</v>
      </c>
      <c r="E816" s="1">
        <v>0</v>
      </c>
      <c r="F816" s="1">
        <v>0</v>
      </c>
      <c r="G816" s="2">
        <f t="shared" si="18"/>
        <v>17392.099999999999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6760.99</v>
      </c>
      <c r="D819" s="1">
        <f>'PR-RAS'!E826</f>
        <v>4566.01</v>
      </c>
      <c r="E819" s="1">
        <v>0</v>
      </c>
      <c r="F819" s="1">
        <v>0</v>
      </c>
      <c r="G819" s="2">
        <f t="shared" si="18"/>
        <v>13000.482179999999</v>
      </c>
      <c r="H819" s="2">
        <f t="shared" si="19"/>
        <v>2.0000000000436557E-2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257949.28</v>
      </c>
      <c r="D821" s="1">
        <f>'PR-RAS'!E828</f>
        <v>351755.98</v>
      </c>
      <c r="E821" s="1">
        <v>0</v>
      </c>
      <c r="F821" s="1">
        <v>0</v>
      </c>
      <c r="G821" s="2">
        <f t="shared" si="18"/>
        <v>788398.21679999994</v>
      </c>
      <c r="H821" s="2">
        <f t="shared" si="19"/>
        <v>0.3000000000174623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26160.17</v>
      </c>
      <c r="D823" s="1">
        <f>'PR-RAS'!E830</f>
        <v>70454.86</v>
      </c>
      <c r="E823" s="1">
        <v>0</v>
      </c>
      <c r="F823" s="1">
        <v>0</v>
      </c>
      <c r="G823" s="2">
        <f t="shared" si="18"/>
        <v>137331.44958000001</v>
      </c>
      <c r="H823" s="2">
        <f t="shared" si="19"/>
        <v>0.30999999999767169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5000</v>
      </c>
      <c r="D827" s="1">
        <f>'PR-RAS'!E834</f>
        <v>620</v>
      </c>
      <c r="E827" s="1">
        <v>0</v>
      </c>
      <c r="F827" s="1">
        <v>0</v>
      </c>
      <c r="G827" s="2">
        <f t="shared" si="18"/>
        <v>5154.24</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211091.76</v>
      </c>
      <c r="D940" s="1">
        <f>'PR-RAS'!E947</f>
        <v>211091.76</v>
      </c>
      <c r="E940" s="1">
        <v>0</v>
      </c>
      <c r="F940" s="1">
        <v>0</v>
      </c>
      <c r="G940" s="2">
        <f t="shared" si="18"/>
        <v>594645.48791999999</v>
      </c>
      <c r="H940" s="2">
        <f t="shared" si="19"/>
        <v>0.47999999998137355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11784.04</v>
      </c>
      <c r="D961" s="1">
        <f>'PR-RAS'!E968</f>
        <v>0</v>
      </c>
      <c r="E961" s="1">
        <v>0</v>
      </c>
      <c r="F961" s="1">
        <v>0</v>
      </c>
      <c r="G961" s="2">
        <f t="shared" si="18"/>
        <v>11312.678400000001</v>
      </c>
      <c r="H961" s="2">
        <f t="shared" si="19"/>
        <v>4.0000000000873115E-2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10605293.509999998</v>
      </c>
      <c r="D984" s="6">
        <f>BILANCA!E6</f>
        <v>11923092.93</v>
      </c>
      <c r="E984" s="6">
        <v>0</v>
      </c>
      <c r="F984" s="6">
        <v>0</v>
      </c>
      <c r="G984" s="7">
        <f t="shared" ref="G984:G1241" si="22">B984/1000*C984+B984/500*D984</f>
        <v>34451.479370000001</v>
      </c>
      <c r="H984" s="7">
        <f t="shared" si="19"/>
        <v>0.56000000238418579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9452213.7399999984</v>
      </c>
      <c r="D985" s="1">
        <f>BILANCA!E7</f>
        <v>10519868.719999999</v>
      </c>
      <c r="E985" s="1">
        <v>0</v>
      </c>
      <c r="F985" s="1">
        <v>0</v>
      </c>
      <c r="G985" s="2">
        <f t="shared" si="22"/>
        <v>60983.902359999993</v>
      </c>
      <c r="H985" s="2">
        <f t="shared" si="19"/>
        <v>0.54000000283122063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375902.4</v>
      </c>
      <c r="D986" s="1">
        <f>BILANCA!E8</f>
        <v>372670.75</v>
      </c>
      <c r="E986" s="1">
        <v>0</v>
      </c>
      <c r="F986" s="1">
        <v>0</v>
      </c>
      <c r="G986" s="2">
        <f t="shared" si="22"/>
        <v>3363.7317000000003</v>
      </c>
      <c r="H986" s="2">
        <f t="shared" si="19"/>
        <v>0.65000000002328306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375902.4</v>
      </c>
      <c r="D987" s="1">
        <f>BILANCA!E9</f>
        <v>372670.75</v>
      </c>
      <c r="E987" s="1">
        <v>0</v>
      </c>
      <c r="F987" s="1">
        <v>0</v>
      </c>
      <c r="G987" s="2">
        <f t="shared" si="22"/>
        <v>4484.9755999999998</v>
      </c>
      <c r="H987" s="2">
        <f t="shared" si="19"/>
        <v>0.65000000002328306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8994632.8199999984</v>
      </c>
      <c r="D990" s="1">
        <f>BILANCA!E12</f>
        <v>9007700.339999998</v>
      </c>
      <c r="E990" s="1">
        <v>0</v>
      </c>
      <c r="F990" s="1">
        <v>0</v>
      </c>
      <c r="G990" s="2">
        <f t="shared" si="22"/>
        <v>189070.23449999996</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8766689.7199999988</v>
      </c>
      <c r="D991" s="1">
        <f>BILANCA!E13</f>
        <v>8779660.9699999988</v>
      </c>
      <c r="E991" s="1">
        <v>0</v>
      </c>
      <c r="F991" s="1">
        <v>0</v>
      </c>
      <c r="G991" s="2">
        <f t="shared" si="22"/>
        <v>210608.09327999997</v>
      </c>
      <c r="H991" s="2">
        <f t="shared" si="19"/>
        <v>0.31000000238418579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2704069.62</v>
      </c>
      <c r="D993" s="1">
        <f>BILANCA!E15</f>
        <v>2968122.9</v>
      </c>
      <c r="E993" s="1">
        <v>0</v>
      </c>
      <c r="F993" s="1">
        <v>0</v>
      </c>
      <c r="G993" s="2">
        <f t="shared" si="22"/>
        <v>86403.154200000004</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5372636.8899999997</v>
      </c>
      <c r="D994" s="1">
        <f>BILANCA!E16</f>
        <v>5444316.3499999996</v>
      </c>
      <c r="E994" s="1">
        <v>0</v>
      </c>
      <c r="F994" s="1">
        <v>0</v>
      </c>
      <c r="G994" s="2">
        <f t="shared" si="22"/>
        <v>178873.96548999997</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1918705.11</v>
      </c>
      <c r="D995" s="1">
        <f>BILANCA!E17</f>
        <v>1993260.11</v>
      </c>
      <c r="E995" s="1">
        <v>0</v>
      </c>
      <c r="F995" s="1">
        <v>0</v>
      </c>
      <c r="G995" s="2">
        <f t="shared" si="22"/>
        <v>70862.703960000013</v>
      </c>
      <c r="H995" s="2">
        <f t="shared" si="19"/>
        <v>0.22000000020489097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1228721.8999999999</v>
      </c>
      <c r="D996" s="1">
        <f>BILANCA!E18</f>
        <v>1626038.39</v>
      </c>
      <c r="E996" s="1">
        <v>0</v>
      </c>
      <c r="F996" s="1">
        <v>0</v>
      </c>
      <c r="G996" s="2">
        <f t="shared" si="22"/>
        <v>58250.382839999991</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209901.1</v>
      </c>
      <c r="D997" s="1">
        <f>BILANCA!E19</f>
        <v>214507.87</v>
      </c>
      <c r="E997" s="1">
        <v>0</v>
      </c>
      <c r="F997" s="1">
        <v>0</v>
      </c>
      <c r="G997" s="2">
        <f t="shared" si="22"/>
        <v>8944.8357599999999</v>
      </c>
      <c r="H997" s="2">
        <f t="shared" si="19"/>
        <v>0.23000000001047738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56459.64</v>
      </c>
      <c r="D998" s="1">
        <f>BILANCA!E20</f>
        <v>56829.64</v>
      </c>
      <c r="E998" s="1">
        <v>0</v>
      </c>
      <c r="F998" s="1">
        <v>0</v>
      </c>
      <c r="G998" s="2">
        <f t="shared" si="22"/>
        <v>2551.7837999999997</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72121.88</v>
      </c>
      <c r="D999" s="1">
        <f>BILANCA!E21</f>
        <v>72216.78</v>
      </c>
      <c r="E999" s="1">
        <v>0</v>
      </c>
      <c r="F999" s="1">
        <v>0</v>
      </c>
      <c r="G999" s="2">
        <f t="shared" si="22"/>
        <v>3464.8870400000001</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16119.13</v>
      </c>
      <c r="D1000" s="1">
        <f>BILANCA!E22</f>
        <v>16119.13</v>
      </c>
      <c r="E1000" s="1">
        <v>0</v>
      </c>
      <c r="F1000" s="1">
        <v>0</v>
      </c>
      <c r="G1000" s="2">
        <f t="shared" si="22"/>
        <v>822.07563000000005</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23519.66</v>
      </c>
      <c r="D1002" s="1">
        <f>BILANCA!E24</f>
        <v>24596.77</v>
      </c>
      <c r="E1002" s="1">
        <v>0</v>
      </c>
      <c r="F1002" s="1">
        <v>0</v>
      </c>
      <c r="G1002" s="2">
        <f t="shared" si="22"/>
        <v>1381.5508</v>
      </c>
      <c r="H1002" s="2">
        <f t="shared" si="19"/>
        <v>0.56999999999970896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2844.92</v>
      </c>
      <c r="D1003" s="1">
        <f>BILANCA!E25</f>
        <v>4657.92</v>
      </c>
      <c r="E1003" s="1">
        <v>0</v>
      </c>
      <c r="F1003" s="1">
        <v>0</v>
      </c>
      <c r="G1003" s="2">
        <f t="shared" si="22"/>
        <v>243.21520000000001</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195654.28</v>
      </c>
      <c r="D1004" s="1">
        <f>BILANCA!E26</f>
        <v>261458.13</v>
      </c>
      <c r="E1004" s="1">
        <v>0</v>
      </c>
      <c r="F1004" s="1">
        <v>0</v>
      </c>
      <c r="G1004" s="2">
        <f t="shared" si="22"/>
        <v>15089.981340000002</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156818.41</v>
      </c>
      <c r="D1006" s="1">
        <f>BILANCA!E28</f>
        <v>221370.5</v>
      </c>
      <c r="E1006" s="1">
        <v>0</v>
      </c>
      <c r="F1006" s="1">
        <v>0</v>
      </c>
      <c r="G1006" s="2">
        <f t="shared" si="22"/>
        <v>13789.86643</v>
      </c>
      <c r="H1006" s="2">
        <f t="shared" si="19"/>
        <v>0.91000000000349246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18042.000000000004</v>
      </c>
      <c r="D1007" s="1">
        <f>BILANCA!E29</f>
        <v>13531.500000000004</v>
      </c>
      <c r="E1007" s="1">
        <v>0</v>
      </c>
      <c r="F1007" s="1">
        <v>0</v>
      </c>
      <c r="G1007" s="2">
        <f t="shared" si="22"/>
        <v>1082.5200000000002</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36084.01</v>
      </c>
      <c r="D1008" s="1">
        <f>BILANCA!E30</f>
        <v>36084.01</v>
      </c>
      <c r="E1008" s="1">
        <v>0</v>
      </c>
      <c r="F1008" s="1">
        <v>0</v>
      </c>
      <c r="G1008" s="2">
        <f t="shared" si="22"/>
        <v>2706.3007500000003</v>
      </c>
      <c r="H1008" s="2">
        <f t="shared" si="19"/>
        <v>2.0000000004074536E-2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18042.009999999998</v>
      </c>
      <c r="D1012" s="1">
        <f>BILANCA!E34</f>
        <v>22552.51</v>
      </c>
      <c r="E1012" s="1">
        <v>0</v>
      </c>
      <c r="F1012" s="1">
        <v>0</v>
      </c>
      <c r="G1012" s="2">
        <f t="shared" si="22"/>
        <v>1831.26387</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8322.7000000000007</v>
      </c>
      <c r="D1032" s="1">
        <f>BILANCA!E54</f>
        <v>13254.71</v>
      </c>
      <c r="E1032" s="1">
        <v>0</v>
      </c>
      <c r="F1032" s="1">
        <v>0</v>
      </c>
      <c r="G1032" s="2">
        <f t="shared" si="22"/>
        <v>1706.77388</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8322.7000000000007</v>
      </c>
      <c r="D1033" s="1">
        <f>BILANCA!E55</f>
        <v>13254.71</v>
      </c>
      <c r="E1033" s="1">
        <v>0</v>
      </c>
      <c r="F1033" s="1">
        <v>0</v>
      </c>
      <c r="G1033" s="2">
        <f t="shared" si="22"/>
        <v>1741.606</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81678.52</v>
      </c>
      <c r="D1034" s="1">
        <f>BILANCA!E56</f>
        <v>1139497.6300000001</v>
      </c>
      <c r="E1034" s="1">
        <v>0</v>
      </c>
      <c r="F1034" s="1">
        <v>0</v>
      </c>
      <c r="G1034" s="2">
        <f t="shared" si="22"/>
        <v>120394.36278</v>
      </c>
      <c r="H1034" s="2">
        <f t="shared" si="19"/>
        <v>0.84999999987485353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77978.52</v>
      </c>
      <c r="D1035" s="1">
        <f>BILANCA!E57</f>
        <v>1131988.2</v>
      </c>
      <c r="E1035" s="1">
        <v>0</v>
      </c>
      <c r="F1035" s="1">
        <v>0</v>
      </c>
      <c r="G1035" s="2">
        <f t="shared" si="22"/>
        <v>121781.65583999999</v>
      </c>
      <c r="H1035" s="2">
        <f t="shared" si="19"/>
        <v>0.67999999994935934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1000</v>
      </c>
      <c r="D1036" s="1">
        <f>BILANCA!E58</f>
        <v>2060.58</v>
      </c>
      <c r="E1036" s="1">
        <v>0</v>
      </c>
      <c r="F1036" s="1">
        <v>0</v>
      </c>
      <c r="G1036" s="2">
        <f t="shared" si="22"/>
        <v>271.42147999999997</v>
      </c>
      <c r="H1036" s="2">
        <f t="shared" si="19"/>
        <v>0.42000000000007276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2700</v>
      </c>
      <c r="D1039" s="1">
        <f>BILANCA!E61</f>
        <v>5448.85</v>
      </c>
      <c r="E1039" s="1">
        <v>0</v>
      </c>
      <c r="F1039" s="1">
        <v>0</v>
      </c>
      <c r="G1039" s="2">
        <f t="shared" si="22"/>
        <v>761.47120000000007</v>
      </c>
      <c r="H1039" s="2">
        <f t="shared" si="19"/>
        <v>0.1499999999996362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1153079.77</v>
      </c>
      <c r="D1046" s="1">
        <f>BILANCA!E68</f>
        <v>1403224.21</v>
      </c>
      <c r="E1046" s="1">
        <v>0</v>
      </c>
      <c r="F1046" s="1">
        <v>0</v>
      </c>
      <c r="G1046" s="2">
        <f t="shared" si="22"/>
        <v>249450.27597000002</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670389.48</v>
      </c>
      <c r="D1047" s="1">
        <f>BILANCA!E69</f>
        <v>986140.32000000007</v>
      </c>
      <c r="E1047" s="1">
        <v>0</v>
      </c>
      <c r="F1047" s="1">
        <v>0</v>
      </c>
      <c r="G1047" s="2">
        <f t="shared" si="22"/>
        <v>169130.88768000001</v>
      </c>
      <c r="H1047" s="2">
        <f t="shared" si="19"/>
        <v>0.80000000004656613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669887.57999999996</v>
      </c>
      <c r="D1048" s="1">
        <f>BILANCA!E70</f>
        <v>984937.14</v>
      </c>
      <c r="E1048" s="1">
        <v>0</v>
      </c>
      <c r="F1048" s="1">
        <v>0</v>
      </c>
      <c r="G1048" s="2">
        <f t="shared" si="22"/>
        <v>171584.5209</v>
      </c>
      <c r="H1048" s="2">
        <f t="shared" si="19"/>
        <v>0.56000000005587935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669887.57999999996</v>
      </c>
      <c r="D1050" s="1">
        <f>BILANCA!E72</f>
        <v>984937.14</v>
      </c>
      <c r="E1050" s="1">
        <v>0</v>
      </c>
      <c r="F1050" s="1">
        <v>0</v>
      </c>
      <c r="G1050" s="2">
        <f t="shared" si="22"/>
        <v>176864.04462</v>
      </c>
      <c r="H1050" s="2">
        <f t="shared" si="19"/>
        <v>0.56000000005587935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501.9</v>
      </c>
      <c r="D1054" s="1">
        <f>BILANCA!E76</f>
        <v>1203.18</v>
      </c>
      <c r="E1054" s="1">
        <v>0</v>
      </c>
      <c r="F1054" s="1">
        <v>0</v>
      </c>
      <c r="G1054" s="2">
        <f t="shared" si="22"/>
        <v>206.48645999999999</v>
      </c>
      <c r="H1054" s="2">
        <f t="shared" si="19"/>
        <v>0.2800000000000864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8597.7199999999993</v>
      </c>
      <c r="D1056" s="1">
        <f>BILANCA!E78</f>
        <v>8597.7199999999993</v>
      </c>
      <c r="E1056" s="1">
        <v>0</v>
      </c>
      <c r="F1056" s="1">
        <v>0</v>
      </c>
      <c r="G1056" s="2">
        <f t="shared" si="22"/>
        <v>1882.9006799999997</v>
      </c>
      <c r="H1056" s="2">
        <f t="shared" si="19"/>
        <v>0.56000000000130967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8597.7199999999993</v>
      </c>
      <c r="D1061" s="1">
        <f>BILANCA!E83</f>
        <v>8597.7199999999993</v>
      </c>
      <c r="E1061" s="1">
        <v>0</v>
      </c>
      <c r="F1061" s="1">
        <v>0</v>
      </c>
      <c r="G1061" s="2">
        <f t="shared" si="22"/>
        <v>2011.8664799999997</v>
      </c>
      <c r="H1061" s="2">
        <f t="shared" si="19"/>
        <v>0.56000000000130967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365425.71</v>
      </c>
      <c r="D1112" s="1">
        <f>BILANCA!E134</f>
        <v>365425.71</v>
      </c>
      <c r="E1112" s="1">
        <v>0</v>
      </c>
      <c r="F1112" s="1">
        <v>0</v>
      </c>
      <c r="G1112" s="2">
        <f t="shared" si="22"/>
        <v>141419.74976999999</v>
      </c>
      <c r="H1112" s="2">
        <f t="shared" si="23"/>
        <v>0.57999999995809048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365425.71</v>
      </c>
      <c r="D1113" s="1">
        <f>BILANCA!E135</f>
        <v>365425.71</v>
      </c>
      <c r="E1113" s="1">
        <v>0</v>
      </c>
      <c r="F1113" s="1">
        <v>0</v>
      </c>
      <c r="G1113" s="2">
        <f t="shared" si="22"/>
        <v>142516.0269</v>
      </c>
      <c r="H1113" s="2">
        <f t="shared" si="23"/>
        <v>0.57999999995809048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365425.71</v>
      </c>
      <c r="D1117" s="1">
        <f>BILANCA!E139</f>
        <v>365425.71</v>
      </c>
      <c r="E1117" s="1">
        <v>0</v>
      </c>
      <c r="F1117" s="1">
        <v>0</v>
      </c>
      <c r="G1117" s="2">
        <f t="shared" si="22"/>
        <v>146901.13542000004</v>
      </c>
      <c r="H1117" s="2">
        <f t="shared" si="23"/>
        <v>0.57999999995809048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108666.86</v>
      </c>
      <c r="D1124" s="1">
        <f>BILANCA!E146</f>
        <v>43060.460000000006</v>
      </c>
      <c r="E1124" s="1">
        <v>0</v>
      </c>
      <c r="F1124" s="1">
        <v>0</v>
      </c>
      <c r="G1124" s="2">
        <f t="shared" si="22"/>
        <v>27465.076979999998</v>
      </c>
      <c r="H1124" s="2">
        <f t="shared" si="23"/>
        <v>0.60000000000582077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22255.67</v>
      </c>
      <c r="D1125" s="1">
        <f>BILANCA!E147</f>
        <v>16367.74</v>
      </c>
      <c r="E1125" s="1">
        <v>0</v>
      </c>
      <c r="F1125" s="1">
        <v>0</v>
      </c>
      <c r="G1125" s="2">
        <f t="shared" si="22"/>
        <v>7808.7432999999992</v>
      </c>
      <c r="H1125" s="2">
        <f t="shared" si="23"/>
        <v>0.59000000000196451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18680.810000000001</v>
      </c>
      <c r="D1136" s="1">
        <f>BILANCA!E158</f>
        <v>7021.34</v>
      </c>
      <c r="E1136" s="1">
        <v>0</v>
      </c>
      <c r="F1136" s="1">
        <v>0</v>
      </c>
      <c r="G1136" s="2">
        <f t="shared" si="22"/>
        <v>5006.6939700000003</v>
      </c>
      <c r="H1136" s="2">
        <f t="shared" si="23"/>
        <v>0.52999999999883585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80718.81</v>
      </c>
      <c r="D1137" s="1">
        <f>BILANCA!E159</f>
        <v>26555.57</v>
      </c>
      <c r="E1137" s="1">
        <v>0</v>
      </c>
      <c r="F1137" s="1">
        <v>0</v>
      </c>
      <c r="G1137" s="2">
        <f t="shared" si="22"/>
        <v>20609.812299999998</v>
      </c>
      <c r="H1137" s="2">
        <f t="shared" si="23"/>
        <v>0.62000000000261934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53.08</v>
      </c>
      <c r="D1140" s="1">
        <f>BILANCA!E162</f>
        <v>53.08</v>
      </c>
      <c r="E1140" s="1">
        <v>0</v>
      </c>
      <c r="F1140" s="1">
        <v>0</v>
      </c>
      <c r="G1140" s="2">
        <f t="shared" si="22"/>
        <v>25.000680000000003</v>
      </c>
      <c r="H1140" s="2">
        <f t="shared" si="23"/>
        <v>0.15999999999999659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13041.51</v>
      </c>
      <c r="D1141" s="1">
        <f>BILANCA!E163</f>
        <v>6937.27</v>
      </c>
      <c r="E1141" s="1">
        <v>0</v>
      </c>
      <c r="F1141" s="1">
        <v>0</v>
      </c>
      <c r="G1141" s="2">
        <f t="shared" si="22"/>
        <v>4252.7358999999997</v>
      </c>
      <c r="H1141" s="2">
        <f t="shared" si="23"/>
        <v>0.76000000000021828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10605293.51</v>
      </c>
      <c r="D1152" s="1">
        <f>BILANCA!E175</f>
        <v>11923092.93</v>
      </c>
      <c r="E1152" s="1">
        <v>0</v>
      </c>
      <c r="F1152" s="1">
        <v>0</v>
      </c>
      <c r="G1152" s="2">
        <f t="shared" si="22"/>
        <v>5822300.0135300001</v>
      </c>
      <c r="H1152" s="2">
        <f t="shared" si="23"/>
        <v>0.56000000052154064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2800412.52</v>
      </c>
      <c r="D1153" s="1">
        <f>BILANCA!E176</f>
        <v>2692269.3299999996</v>
      </c>
      <c r="E1153" s="1">
        <v>0</v>
      </c>
      <c r="F1153" s="1">
        <v>0</v>
      </c>
      <c r="G1153" s="2">
        <f t="shared" si="22"/>
        <v>1391441.7006000001</v>
      </c>
      <c r="H1153" s="2">
        <f t="shared" si="23"/>
        <v>0.80999999959021807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69572.899999999994</v>
      </c>
      <c r="D1154" s="1">
        <f>BILANCA!E177</f>
        <v>130188.15000000001</v>
      </c>
      <c r="E1154" s="1">
        <v>0</v>
      </c>
      <c r="F1154" s="1">
        <v>0</v>
      </c>
      <c r="G1154" s="2">
        <f t="shared" si="22"/>
        <v>56421.313200000004</v>
      </c>
      <c r="H1154" s="2">
        <f t="shared" si="23"/>
        <v>0.25000000001455192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16187.98</v>
      </c>
      <c r="D1155" s="1">
        <f>BILANCA!E178</f>
        <v>21910.23</v>
      </c>
      <c r="E1155" s="1">
        <v>0</v>
      </c>
      <c r="F1155" s="1">
        <v>0</v>
      </c>
      <c r="G1155" s="2">
        <f t="shared" si="22"/>
        <v>10321.451679999998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28891.01</v>
      </c>
      <c r="D1156" s="1">
        <f>BILANCA!E179</f>
        <v>41685.29</v>
      </c>
      <c r="E1156" s="1">
        <v>0</v>
      </c>
      <c r="F1156" s="1">
        <v>0</v>
      </c>
      <c r="G1156" s="2">
        <f t="shared" si="22"/>
        <v>19421.255069999999</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65.03</v>
      </c>
      <c r="D1161" s="1">
        <f>BILANCA!E184</f>
        <v>35.979999999999997</v>
      </c>
      <c r="E1161" s="1">
        <v>0</v>
      </c>
      <c r="F1161" s="1">
        <v>0</v>
      </c>
      <c r="G1161" s="2">
        <f t="shared" si="22"/>
        <v>24.384219999999999</v>
      </c>
      <c r="H1161" s="2">
        <f t="shared" si="23"/>
        <v>5.0000000000004263E-2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7430.24</v>
      </c>
      <c r="E1162" s="1">
        <v>0</v>
      </c>
      <c r="F1162" s="1">
        <v>0</v>
      </c>
      <c r="G1162" s="2">
        <f>B1162/1000*C1162+B1162/500*D1162</f>
        <v>2660.0259199999996</v>
      </c>
      <c r="H1162" s="2">
        <f>ABS(C1162-ROUND(C1162,0))+ABS(D1162-ROUND(D1162,0))</f>
        <v>0.23999999999978172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19769.95</v>
      </c>
      <c r="D1163" s="1">
        <f>BILANCA!E186</f>
        <v>34788.410000000003</v>
      </c>
      <c r="E1163" s="1">
        <v>0</v>
      </c>
      <c r="F1163" s="1">
        <v>0</v>
      </c>
      <c r="G1163" s="2">
        <f t="shared" si="22"/>
        <v>16082.418600000001</v>
      </c>
      <c r="H1163" s="2">
        <f t="shared" si="23"/>
        <v>0.46000000000276486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4658.93</v>
      </c>
      <c r="D1165" s="1">
        <f>BILANCA!E188</f>
        <v>24338</v>
      </c>
      <c r="E1165" s="1">
        <v>0</v>
      </c>
      <c r="F1165" s="1">
        <v>0</v>
      </c>
      <c r="G1165" s="2">
        <f t="shared" si="22"/>
        <v>9706.9572599999992</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7500</v>
      </c>
      <c r="D1166" s="1">
        <f>BILANCA!E189</f>
        <v>49833.38</v>
      </c>
      <c r="E1166" s="1">
        <v>0</v>
      </c>
      <c r="F1166" s="1">
        <v>0</v>
      </c>
      <c r="G1166" s="2">
        <f t="shared" si="22"/>
        <v>19611.517079999998</v>
      </c>
      <c r="H1166" s="2">
        <f t="shared" si="23"/>
        <v>0.37999999999738066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2723339.62</v>
      </c>
      <c r="D1183" s="1">
        <f>BILANCA!E206</f>
        <v>2512247.7999999998</v>
      </c>
      <c r="E1183" s="1">
        <v>0</v>
      </c>
      <c r="F1183" s="1">
        <v>0</v>
      </c>
      <c r="G1183" s="2">
        <f t="shared" si="22"/>
        <v>1549567.044</v>
      </c>
      <c r="H1183" s="2">
        <f t="shared" si="23"/>
        <v>0.58000000007450581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2723339.62</v>
      </c>
      <c r="D1184" s="1">
        <f>BILANCA!E207</f>
        <v>2512247.7999999998</v>
      </c>
      <c r="E1184" s="1">
        <v>0</v>
      </c>
      <c r="F1184" s="1">
        <v>0</v>
      </c>
      <c r="G1184" s="2">
        <f t="shared" si="22"/>
        <v>1557314.87922</v>
      </c>
      <c r="H1184" s="2">
        <f t="shared" si="23"/>
        <v>0.58000000007450581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2433251.4700000002</v>
      </c>
      <c r="D1185" s="1">
        <f>BILANCA!E208</f>
        <v>2256287.71</v>
      </c>
      <c r="E1185" s="1">
        <v>0</v>
      </c>
      <c r="F1185" s="1">
        <v>0</v>
      </c>
      <c r="G1185" s="2">
        <f t="shared" si="22"/>
        <v>1403057.0317800001</v>
      </c>
      <c r="H1185" s="2">
        <f t="shared" si="23"/>
        <v>0.76000000024214387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290088.09000000003</v>
      </c>
      <c r="D1187" s="1">
        <f>BILANCA!E210</f>
        <v>255960.09</v>
      </c>
      <c r="E1187" s="1">
        <v>0</v>
      </c>
      <c r="F1187" s="1">
        <v>0</v>
      </c>
      <c r="G1187" s="2">
        <f t="shared" si="22"/>
        <v>163609.68708</v>
      </c>
      <c r="H1187" s="2">
        <f t="shared" si="23"/>
        <v>0.18000000002211891</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0.06</v>
      </c>
      <c r="D1194" s="1">
        <f>BILANCA!E217</f>
        <v>0</v>
      </c>
      <c r="E1194" s="1">
        <v>0</v>
      </c>
      <c r="F1194" s="1">
        <v>0</v>
      </c>
      <c r="G1194" s="2">
        <f t="shared" si="22"/>
        <v>1.2659999999999999E-2</v>
      </c>
      <c r="H1194" s="2">
        <f t="shared" si="23"/>
        <v>0.06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7804880.9899999993</v>
      </c>
      <c r="D1214" s="1">
        <f>BILANCA!E237</f>
        <v>9230823.5999999996</v>
      </c>
      <c r="E1214" s="1">
        <v>0</v>
      </c>
      <c r="F1214" s="1">
        <v>0</v>
      </c>
      <c r="G1214" s="2">
        <f t="shared" si="22"/>
        <v>6067568.0118899997</v>
      </c>
      <c r="H1214" s="2">
        <f t="shared" si="23"/>
        <v>0.41000000108033419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7094299.8899999987</v>
      </c>
      <c r="D1215" s="1">
        <f>BILANCA!E238</f>
        <v>8373046.6899999995</v>
      </c>
      <c r="E1215" s="1">
        <v>0</v>
      </c>
      <c r="F1215" s="1">
        <v>0</v>
      </c>
      <c r="G1215" s="2">
        <f t="shared" si="22"/>
        <v>5530971.2386400001</v>
      </c>
      <c r="H1215" s="2">
        <f t="shared" si="23"/>
        <v>0.42000000178813934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9817639.4499999993</v>
      </c>
      <c r="D1216" s="1">
        <f>BILANCA!E239</f>
        <v>10885294.43</v>
      </c>
      <c r="E1216" s="1">
        <v>0</v>
      </c>
      <c r="F1216" s="1">
        <v>0</v>
      </c>
      <c r="G1216" s="2">
        <f t="shared" si="22"/>
        <v>7360057.1962299999</v>
      </c>
      <c r="H1216" s="2">
        <f t="shared" si="23"/>
        <v>0.87999999895691872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9817639.4499999993</v>
      </c>
      <c r="D1217" s="1">
        <f>BILANCA!E240</f>
        <v>10885294.43</v>
      </c>
      <c r="E1217" s="1">
        <v>0</v>
      </c>
      <c r="F1217" s="1">
        <v>0</v>
      </c>
      <c r="G1217" s="2">
        <f t="shared" si="22"/>
        <v>7391645.42454</v>
      </c>
      <c r="H1217" s="2">
        <f t="shared" si="23"/>
        <v>0.87999999895691872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2723339.56</v>
      </c>
      <c r="D1219" s="1">
        <f>BILANCA!E242</f>
        <v>2512247.7400000002</v>
      </c>
      <c r="E1219" s="1">
        <v>0</v>
      </c>
      <c r="F1219" s="1">
        <v>0</v>
      </c>
      <c r="G1219" s="2">
        <f t="shared" si="22"/>
        <v>1828489.06944</v>
      </c>
      <c r="H1219" s="2">
        <f t="shared" si="23"/>
        <v>0.69999999972060323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2723339.56</v>
      </c>
      <c r="D1220" s="1">
        <f>BILANCA!E243</f>
        <v>2512247.7400000002</v>
      </c>
      <c r="E1220" s="1">
        <v>0</v>
      </c>
      <c r="F1220" s="1">
        <v>0</v>
      </c>
      <c r="G1220" s="2">
        <f t="shared" si="22"/>
        <v>1836236.90448</v>
      </c>
      <c r="H1220" s="2">
        <f t="shared" si="23"/>
        <v>0.69999999972060323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604587.11</v>
      </c>
      <c r="D1222" s="1">
        <f>BILANCA!E245</f>
        <v>817829.62999999989</v>
      </c>
      <c r="E1222" s="1">
        <v>0</v>
      </c>
      <c r="F1222" s="1">
        <v>0</v>
      </c>
      <c r="G1222" s="2">
        <f t="shared" si="22"/>
        <v>535418.88242999988</v>
      </c>
      <c r="H1222" s="2">
        <f t="shared" si="23"/>
        <v>0.48000000009778887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1081551.23</v>
      </c>
      <c r="D1223" s="1">
        <f>BILANCA!E246</f>
        <v>2274434.86</v>
      </c>
      <c r="E1223" s="1">
        <v>0</v>
      </c>
      <c r="F1223" s="1">
        <v>0</v>
      </c>
      <c r="G1223" s="2">
        <f t="shared" si="22"/>
        <v>1351301.0279999999</v>
      </c>
      <c r="H1223" s="2">
        <f t="shared" si="23"/>
        <v>0.37000000011175871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1081551.23</v>
      </c>
      <c r="D1224" s="1">
        <f>BILANCA!E247</f>
        <v>2274434.86</v>
      </c>
      <c r="E1224" s="1">
        <v>0</v>
      </c>
      <c r="F1224" s="1">
        <v>0</v>
      </c>
      <c r="G1224" s="2">
        <f t="shared" si="22"/>
        <v>1356931.4489499999</v>
      </c>
      <c r="H1224" s="2">
        <f t="shared" si="23"/>
        <v>0.37000000011175871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476964.12</v>
      </c>
      <c r="D1227" s="1">
        <f>BILANCA!E250</f>
        <v>1456605.23</v>
      </c>
      <c r="E1227" s="1">
        <v>0</v>
      </c>
      <c r="F1227" s="1">
        <v>0</v>
      </c>
      <c r="G1227" s="2">
        <f t="shared" si="22"/>
        <v>827202.59751999995</v>
      </c>
      <c r="H1227" s="2">
        <f t="shared" si="23"/>
        <v>0.34999999997671694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265872.36</v>
      </c>
      <c r="D1229" s="1">
        <f>BILANCA!E252</f>
        <v>1245513.47</v>
      </c>
      <c r="E1229" s="1">
        <v>0</v>
      </c>
      <c r="F1229" s="1">
        <v>0</v>
      </c>
      <c r="G1229" s="2">
        <f t="shared" si="22"/>
        <v>678197.22779999999</v>
      </c>
      <c r="H1229" s="2">
        <f t="shared" si="23"/>
        <v>0.82999999995809048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211091.76</v>
      </c>
      <c r="D1230" s="1">
        <f>BILANCA!E253</f>
        <v>211091.76</v>
      </c>
      <c r="E1230" s="1">
        <v>0</v>
      </c>
      <c r="F1230" s="1">
        <v>0</v>
      </c>
      <c r="G1230" s="2">
        <f t="shared" si="22"/>
        <v>156418.99416</v>
      </c>
      <c r="H1230" s="2">
        <f t="shared" si="23"/>
        <v>0.47999999998137355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0.01</v>
      </c>
      <c r="D1231" s="1">
        <f>BILANCA!E254</f>
        <v>0</v>
      </c>
      <c r="E1231" s="1">
        <v>0</v>
      </c>
      <c r="F1231" s="1">
        <v>0</v>
      </c>
      <c r="G1231" s="2">
        <f>B1231/1000*C1231+B1231/500*D1231</f>
        <v>2.48E-3</v>
      </c>
      <c r="H1231" s="2">
        <f>ABS(C1231-ROUND(C1231,0))+ABS(D1231-ROUND(D1231,0))</f>
        <v>0.01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105994</v>
      </c>
      <c r="D1232" s="1">
        <f>BILANCA!E255</f>
        <v>39947.279999999999</v>
      </c>
      <c r="E1232" s="1">
        <v>0</v>
      </c>
      <c r="F1232" s="1">
        <v>0</v>
      </c>
      <c r="G1232" s="2">
        <f t="shared" si="22"/>
        <v>46286.25144</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4510287.57</v>
      </c>
      <c r="D1236" s="1">
        <f>BILANCA!E259</f>
        <v>4707103.3</v>
      </c>
      <c r="E1236" s="1">
        <v>0</v>
      </c>
      <c r="F1236" s="1">
        <v>0</v>
      </c>
      <c r="G1236" s="2">
        <f t="shared" si="22"/>
        <v>3522897.02501</v>
      </c>
      <c r="H1236" s="2">
        <f t="shared" si="23"/>
        <v>0.72999999951571226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4510287.57</v>
      </c>
      <c r="D1237" s="1">
        <f>BILANCA!E260</f>
        <v>4707103.3</v>
      </c>
      <c r="E1237" s="1">
        <v>0</v>
      </c>
      <c r="F1237" s="1">
        <v>0</v>
      </c>
      <c r="G1237" s="2">
        <f t="shared" si="22"/>
        <v>3536821.5191799998</v>
      </c>
      <c r="H1237" s="2">
        <f t="shared" si="23"/>
        <v>0.72999999951571226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117815.23</v>
      </c>
      <c r="D1240" s="1">
        <f>BILANCA!E264</f>
        <v>46968.98</v>
      </c>
      <c r="E1240" s="1">
        <v>0</v>
      </c>
      <c r="F1240" s="1">
        <v>0</v>
      </c>
      <c r="G1240" s="2">
        <f t="shared" si="22"/>
        <v>54420.569830000008</v>
      </c>
      <c r="H1240" s="2">
        <f t="shared" si="23"/>
        <v>0.24999999999272404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3893.14</v>
      </c>
      <c r="D1241" s="1">
        <f>BILANCA!E265</f>
        <v>3028.75</v>
      </c>
      <c r="E1241" s="1">
        <v>0</v>
      </c>
      <c r="F1241" s="1">
        <v>0</v>
      </c>
      <c r="G1241" s="2">
        <f t="shared" si="22"/>
        <v>2567.26512</v>
      </c>
      <c r="H1241" s="2">
        <f t="shared" si="23"/>
        <v>0.38999999999987267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2844.45</v>
      </c>
      <c r="D1263" s="1">
        <f>BILANCA!E287</f>
        <v>34001.040000000001</v>
      </c>
      <c r="E1263" s="1">
        <v>0</v>
      </c>
      <c r="F1263" s="1">
        <v>0</v>
      </c>
      <c r="G1263" s="2">
        <f t="shared" si="24"/>
        <v>19837.028400000003</v>
      </c>
      <c r="H1263" s="2">
        <f t="shared" si="23"/>
        <v>0.49000000000069122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66728.45</v>
      </c>
      <c r="D1264" s="1">
        <f>BILANCA!E288</f>
        <v>96187.11</v>
      </c>
      <c r="E1264" s="1">
        <v>0</v>
      </c>
      <c r="F1264" s="1">
        <v>0</v>
      </c>
      <c r="G1264" s="2">
        <f t="shared" si="24"/>
        <v>72807.85027000001</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7500</v>
      </c>
      <c r="D1266" s="1">
        <f>BILANCA!E290</f>
        <v>49833.38</v>
      </c>
      <c r="E1266" s="1">
        <v>0</v>
      </c>
      <c r="F1266" s="1">
        <v>0</v>
      </c>
      <c r="G1266" s="2">
        <f t="shared" si="24"/>
        <v>30328.193079999997</v>
      </c>
      <c r="H1266" s="2">
        <f t="shared" si="23"/>
        <v>0.37999999999738066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2723339.62</v>
      </c>
      <c r="D1270" s="1">
        <f>BILANCA!E294</f>
        <v>2512247.7999999998</v>
      </c>
      <c r="E1270" s="1">
        <v>0</v>
      </c>
      <c r="F1270" s="1">
        <v>0</v>
      </c>
      <c r="G1270" s="2">
        <f t="shared" si="24"/>
        <v>2223628.7081399998</v>
      </c>
      <c r="H1270" s="2">
        <f t="shared" si="23"/>
        <v>0.58000000007450581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2844.45</v>
      </c>
      <c r="D1271" s="1">
        <f>BILANCA!E295</f>
        <v>3226.34</v>
      </c>
      <c r="E1271" s="1">
        <v>0</v>
      </c>
      <c r="F1271" s="1">
        <v>0</v>
      </c>
      <c r="G1271" s="2">
        <f t="shared" si="24"/>
        <v>2677.5734400000001</v>
      </c>
      <c r="H1271" s="2">
        <f t="shared" si="23"/>
        <v>0.78999999999996362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649.45000000000005</v>
      </c>
      <c r="D1273" s="1">
        <f>BILANCA!E297</f>
        <v>0</v>
      </c>
      <c r="E1273" s="1">
        <v>0</v>
      </c>
      <c r="F1273" s="1">
        <v>0</v>
      </c>
      <c r="G1273" s="2">
        <f t="shared" si="24"/>
        <v>188.34049999999999</v>
      </c>
      <c r="H1273" s="2">
        <f t="shared" si="23"/>
        <v>0.45000000000004547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4050.46</v>
      </c>
      <c r="E1274" s="1">
        <v>0</v>
      </c>
      <c r="F1274" s="1">
        <v>0</v>
      </c>
      <c r="G1274" s="2">
        <f t="shared" si="24"/>
        <v>2357.3677199999997</v>
      </c>
      <c r="H1274" s="2">
        <f t="shared" si="23"/>
        <v>0.46000000000003638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1165.03</v>
      </c>
      <c r="D1275" s="1">
        <f>BILANCA!E299</f>
        <v>17061.2</v>
      </c>
      <c r="E1275" s="1">
        <v>0</v>
      </c>
      <c r="F1275" s="1">
        <v>0</v>
      </c>
      <c r="G1275" s="2">
        <f t="shared" si="24"/>
        <v>10303.929559999999</v>
      </c>
      <c r="H1275" s="2">
        <f t="shared" si="23"/>
        <v>0.23000000000070031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375701.4</v>
      </c>
      <c r="D1299" s="6">
        <f>'RAS-funkcijski'!E5</f>
        <v>451381.78</v>
      </c>
      <c r="E1299" s="6">
        <v>0</v>
      </c>
      <c r="F1299" s="6">
        <v>0</v>
      </c>
      <c r="G1299" s="7">
        <f t="shared" si="24"/>
        <v>1278.4649600000002</v>
      </c>
      <c r="H1299" s="7">
        <f t="shared" si="23"/>
        <v>0.61999999999534339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370306.4</v>
      </c>
      <c r="D1300" s="1">
        <f>'RAS-funkcijski'!E6</f>
        <v>445986.78</v>
      </c>
      <c r="E1300" s="1">
        <v>0</v>
      </c>
      <c r="F1300" s="1">
        <v>0</v>
      </c>
      <c r="G1300" s="2">
        <f t="shared" si="24"/>
        <v>2524.5599200000001</v>
      </c>
      <c r="H1300" s="2">
        <f t="shared" si="23"/>
        <v>0.61999999999534339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370306.4</v>
      </c>
      <c r="D1301" s="1">
        <f>'RAS-funkcijski'!E7</f>
        <v>445986.78</v>
      </c>
      <c r="E1301" s="1">
        <v>0</v>
      </c>
      <c r="F1301" s="1">
        <v>0</v>
      </c>
      <c r="G1301" s="2">
        <f t="shared" si="24"/>
        <v>3786.8398800000004</v>
      </c>
      <c r="H1301" s="2">
        <f t="shared" si="23"/>
        <v>0.61999999999534339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5395</v>
      </c>
      <c r="D1307" s="1">
        <f>'RAS-funkcijski'!E13</f>
        <v>5395</v>
      </c>
      <c r="E1307" s="1">
        <v>0</v>
      </c>
      <c r="F1307" s="1">
        <v>0</v>
      </c>
      <c r="G1307" s="2">
        <f t="shared" si="24"/>
        <v>145.66499999999999</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5395</v>
      </c>
      <c r="D1310" s="1">
        <f>'RAS-funkcijski'!E16</f>
        <v>5395</v>
      </c>
      <c r="E1310" s="1">
        <v>0</v>
      </c>
      <c r="F1310" s="1">
        <v>0</v>
      </c>
      <c r="G1310" s="2">
        <f t="shared" si="24"/>
        <v>194.21999999999997</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50294.44</v>
      </c>
      <c r="D1322" s="1">
        <f>'RAS-funkcijski'!E28</f>
        <v>61001.41</v>
      </c>
      <c r="E1322" s="1">
        <v>0</v>
      </c>
      <c r="F1322" s="1">
        <v>0</v>
      </c>
      <c r="G1322" s="2">
        <f t="shared" si="24"/>
        <v>4135.1342400000003</v>
      </c>
      <c r="H1322" s="2">
        <f t="shared" si="23"/>
        <v>0.85000000000582077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35000</v>
      </c>
      <c r="D1324" s="1">
        <f>'RAS-funkcijski'!E30</f>
        <v>45150</v>
      </c>
      <c r="E1324" s="1">
        <v>0</v>
      </c>
      <c r="F1324" s="1">
        <v>0</v>
      </c>
      <c r="G1324" s="2">
        <f t="shared" si="24"/>
        <v>3257.7999999999997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15294.44</v>
      </c>
      <c r="D1328" s="1">
        <f>'RAS-funkcijski'!E34</f>
        <v>15851.41</v>
      </c>
      <c r="E1328" s="1">
        <v>0</v>
      </c>
      <c r="F1328" s="1">
        <v>0</v>
      </c>
      <c r="G1328" s="2">
        <f t="shared" si="24"/>
        <v>1409.9177999999999</v>
      </c>
      <c r="H1328" s="2">
        <f t="shared" si="23"/>
        <v>0.8500000000003638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346519.36</v>
      </c>
      <c r="D1329" s="1">
        <f>'RAS-funkcijski'!E35</f>
        <v>214648.25</v>
      </c>
      <c r="E1329" s="1">
        <v>0</v>
      </c>
      <c r="F1329" s="1">
        <v>0</v>
      </c>
      <c r="G1329" s="2">
        <f t="shared" si="24"/>
        <v>24050.291659999999</v>
      </c>
      <c r="H1329" s="2">
        <f t="shared" si="23"/>
        <v>0.60999999998603016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62428.85</v>
      </c>
      <c r="D1330" s="1">
        <f>'RAS-funkcijski'!E36</f>
        <v>73430.23</v>
      </c>
      <c r="E1330" s="1">
        <v>0</v>
      </c>
      <c r="F1330" s="1">
        <v>0</v>
      </c>
      <c r="G1330" s="2">
        <f t="shared" si="24"/>
        <v>6697.25792</v>
      </c>
      <c r="H1330" s="2">
        <f t="shared" si="23"/>
        <v>0.37999999999738066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62428.85</v>
      </c>
      <c r="D1331" s="1">
        <f>'RAS-funkcijski'!E37</f>
        <v>73430.23</v>
      </c>
      <c r="E1331" s="1">
        <v>0</v>
      </c>
      <c r="F1331" s="1">
        <v>0</v>
      </c>
      <c r="G1331" s="2">
        <f t="shared" si="24"/>
        <v>6906.5472300000001</v>
      </c>
      <c r="H1331" s="2">
        <f t="shared" si="23"/>
        <v>0.37999999999738066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11351.66</v>
      </c>
      <c r="D1333" s="1">
        <f>'RAS-funkcijski'!E39</f>
        <v>9173.31</v>
      </c>
      <c r="E1333" s="1">
        <v>0</v>
      </c>
      <c r="F1333" s="1">
        <v>0</v>
      </c>
      <c r="G1333" s="2">
        <f t="shared" si="24"/>
        <v>1039.4398000000001</v>
      </c>
      <c r="H1333" s="2">
        <f t="shared" si="23"/>
        <v>0.6499999999996362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11351.66</v>
      </c>
      <c r="D1334" s="1">
        <f>'RAS-funkcijski'!E40</f>
        <v>9173.31</v>
      </c>
      <c r="E1334" s="1">
        <v>0</v>
      </c>
      <c r="F1334" s="1">
        <v>0</v>
      </c>
      <c r="G1334" s="2">
        <f t="shared" si="24"/>
        <v>1069.1380799999999</v>
      </c>
      <c r="H1334" s="2">
        <f t="shared" si="23"/>
        <v>0.6499999999996362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234604.39</v>
      </c>
      <c r="D1348" s="1">
        <f>'RAS-funkcijski'!E54</f>
        <v>74271.95</v>
      </c>
      <c r="E1348" s="1">
        <v>0</v>
      </c>
      <c r="F1348" s="1">
        <v>0</v>
      </c>
      <c r="G1348" s="2">
        <f t="shared" si="24"/>
        <v>19157.414499999999</v>
      </c>
      <c r="H1348" s="2">
        <f t="shared" si="27"/>
        <v>0.44000000001688022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234604.39</v>
      </c>
      <c r="D1349" s="1">
        <f>'RAS-funkcijski'!E55</f>
        <v>74271.95</v>
      </c>
      <c r="E1349" s="1">
        <v>0</v>
      </c>
      <c r="F1349" s="1">
        <v>0</v>
      </c>
      <c r="G1349" s="2">
        <f t="shared" si="24"/>
        <v>19540.56279</v>
      </c>
      <c r="H1349" s="2">
        <f t="shared" si="27"/>
        <v>0.44000000001688022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8180.67</v>
      </c>
      <c r="D1355" s="1">
        <f>'RAS-funkcijski'!E61</f>
        <v>23009.14</v>
      </c>
      <c r="E1355" s="1">
        <v>0</v>
      </c>
      <c r="F1355" s="1">
        <v>0</v>
      </c>
      <c r="G1355" s="2">
        <f t="shared" si="24"/>
        <v>3089.34015</v>
      </c>
      <c r="H1355" s="2">
        <f t="shared" si="27"/>
        <v>0.46999999999934516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8180.67</v>
      </c>
      <c r="D1358" s="1">
        <f>'RAS-funkcijski'!E64</f>
        <v>23009.14</v>
      </c>
      <c r="E1358" s="1">
        <v>0</v>
      </c>
      <c r="F1358" s="1">
        <v>0</v>
      </c>
      <c r="G1358" s="2">
        <f t="shared" si="24"/>
        <v>3251.9369999999999</v>
      </c>
      <c r="H1358" s="2">
        <f t="shared" si="27"/>
        <v>0.46999999999934516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29953.79</v>
      </c>
      <c r="D1368" s="1">
        <f>'RAS-funkcijski'!E74</f>
        <v>34763.620000000003</v>
      </c>
      <c r="E1368" s="1">
        <v>0</v>
      </c>
      <c r="F1368" s="1">
        <v>0</v>
      </c>
      <c r="G1368" s="2">
        <f t="shared" si="24"/>
        <v>6963.6721000000016</v>
      </c>
      <c r="H1368" s="2">
        <f t="shared" si="27"/>
        <v>0.58999999999650754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20548.240000000002</v>
      </c>
      <c r="D1369" s="1">
        <f>'RAS-funkcijski'!E75</f>
        <v>22047.599999999999</v>
      </c>
      <c r="E1369" s="1">
        <v>0</v>
      </c>
      <c r="F1369" s="1">
        <v>0</v>
      </c>
      <c r="G1369" s="2">
        <f t="shared" si="24"/>
        <v>4589.6842399999996</v>
      </c>
      <c r="H1369" s="2">
        <f t="shared" si="27"/>
        <v>0.6400000000030559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20548.240000000002</v>
      </c>
      <c r="D1370" s="1">
        <f>'RAS-funkcijski'!E76</f>
        <v>22047.599999999999</v>
      </c>
      <c r="E1370" s="1">
        <v>0</v>
      </c>
      <c r="F1370" s="1">
        <v>0</v>
      </c>
      <c r="G1370" s="2">
        <f t="shared" si="24"/>
        <v>4654.3276799999994</v>
      </c>
      <c r="H1370" s="2">
        <f t="shared" si="27"/>
        <v>0.6400000000030559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310504.87</v>
      </c>
      <c r="D1376" s="1">
        <f>'RAS-funkcijski'!E82</f>
        <v>311309.73</v>
      </c>
      <c r="E1376" s="1">
        <v>0</v>
      </c>
      <c r="F1376" s="1">
        <v>0</v>
      </c>
      <c r="G1376" s="2">
        <f t="shared" si="24"/>
        <v>72783.697740000003</v>
      </c>
      <c r="H1376" s="2">
        <f t="shared" si="27"/>
        <v>0.40000000002328306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21801.75</v>
      </c>
      <c r="D1377" s="1">
        <f>'RAS-funkcijski'!E83</f>
        <v>20801.68</v>
      </c>
      <c r="E1377" s="1">
        <v>0</v>
      </c>
      <c r="F1377" s="1">
        <v>0</v>
      </c>
      <c r="G1377" s="2">
        <f t="shared" si="24"/>
        <v>5009.0036900000005</v>
      </c>
      <c r="H1377" s="2">
        <f t="shared" si="27"/>
        <v>0.56999999999970896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29339.56</v>
      </c>
      <c r="D1380" s="1">
        <f>'RAS-funkcijski'!E86</f>
        <v>37200.36</v>
      </c>
      <c r="E1380" s="1">
        <v>0</v>
      </c>
      <c r="F1380" s="1">
        <v>0</v>
      </c>
      <c r="G1380" s="2">
        <f t="shared" si="24"/>
        <v>8506.7029600000005</v>
      </c>
      <c r="H1380" s="2">
        <f t="shared" si="27"/>
        <v>0.7999999999992724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259363.56</v>
      </c>
      <c r="D1382" s="1">
        <f>'RAS-funkcijski'!E88</f>
        <v>253307.69</v>
      </c>
      <c r="E1382" s="1">
        <v>0</v>
      </c>
      <c r="F1382" s="1">
        <v>0</v>
      </c>
      <c r="G1382" s="2">
        <f t="shared" si="24"/>
        <v>64342.230960000001</v>
      </c>
      <c r="H1382" s="2">
        <f t="shared" si="27"/>
        <v>0.75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30450.87</v>
      </c>
      <c r="D1383" s="1">
        <f>'RAS-funkcijski'!E89</f>
        <v>24431.5</v>
      </c>
      <c r="E1383" s="1">
        <v>0</v>
      </c>
      <c r="F1383" s="1">
        <v>0</v>
      </c>
      <c r="G1383" s="2">
        <f t="shared" si="24"/>
        <v>6741.6789500000004</v>
      </c>
      <c r="H1383" s="2">
        <f t="shared" si="27"/>
        <v>0.63000000000101863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30450.87</v>
      </c>
      <c r="D1400" s="1">
        <f>'RAS-funkcijski'!E106</f>
        <v>24431.5</v>
      </c>
      <c r="E1400" s="1">
        <v>0</v>
      </c>
      <c r="F1400" s="1">
        <v>0</v>
      </c>
      <c r="G1400" s="2">
        <f t="shared" si="24"/>
        <v>8090.0147399999996</v>
      </c>
      <c r="H1400" s="2">
        <f t="shared" si="27"/>
        <v>0.63000000000101863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178190.45</v>
      </c>
      <c r="D1401" s="1">
        <f>'RAS-funkcijski'!E107</f>
        <v>527973.03</v>
      </c>
      <c r="E1401" s="1">
        <v>0</v>
      </c>
      <c r="F1401" s="1">
        <v>0</v>
      </c>
      <c r="G1401" s="2">
        <f t="shared" si="24"/>
        <v>127116.06053</v>
      </c>
      <c r="H1401" s="2">
        <f t="shared" si="27"/>
        <v>0.48000000003958121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53323.44</v>
      </c>
      <c r="D1402" s="1">
        <f>'RAS-funkcijski'!E108</f>
        <v>53707.81</v>
      </c>
      <c r="E1402" s="1">
        <v>0</v>
      </c>
      <c r="F1402" s="1">
        <v>0</v>
      </c>
      <c r="G1402" s="2">
        <f t="shared" si="24"/>
        <v>16716.862239999999</v>
      </c>
      <c r="H1402" s="2">
        <f t="shared" si="27"/>
        <v>0.63000000000465661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115387.69</v>
      </c>
      <c r="D1403" s="1">
        <f>'RAS-funkcijski'!E109</f>
        <v>417917.32</v>
      </c>
      <c r="E1403" s="1">
        <v>0</v>
      </c>
      <c r="F1403" s="1">
        <v>0</v>
      </c>
      <c r="G1403" s="2">
        <f t="shared" si="24"/>
        <v>99878.344649999999</v>
      </c>
      <c r="H1403" s="2">
        <f t="shared" si="27"/>
        <v>0.63000000000465661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3000</v>
      </c>
      <c r="D1405" s="1">
        <f>'RAS-funkcijski'!E111</f>
        <v>43062.5</v>
      </c>
      <c r="E1405" s="1">
        <v>0</v>
      </c>
      <c r="F1405" s="1">
        <v>0</v>
      </c>
      <c r="G1405" s="2">
        <f t="shared" si="24"/>
        <v>9536.375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6479.32</v>
      </c>
      <c r="D1407" s="1">
        <f>'RAS-funkcijski'!E113</f>
        <v>13285.4</v>
      </c>
      <c r="E1407" s="1">
        <v>0</v>
      </c>
      <c r="F1407" s="1">
        <v>0</v>
      </c>
      <c r="G1407" s="2">
        <f t="shared" si="24"/>
        <v>3602.46308</v>
      </c>
      <c r="H1407" s="2">
        <f t="shared" si="27"/>
        <v>0.71999999999934516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312360.88</v>
      </c>
      <c r="D1408" s="1">
        <f>'RAS-funkcijski'!E114</f>
        <v>1522594.92</v>
      </c>
      <c r="E1408" s="1">
        <v>0</v>
      </c>
      <c r="F1408" s="1">
        <v>0</v>
      </c>
      <c r="G1408" s="2">
        <f t="shared" si="24"/>
        <v>369330.57919999998</v>
      </c>
      <c r="H1408" s="2">
        <f t="shared" si="27"/>
        <v>0.20000000006984919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289525.88</v>
      </c>
      <c r="D1409" s="1">
        <f>'RAS-funkcijski'!E115</f>
        <v>1485404.92</v>
      </c>
      <c r="E1409" s="1">
        <v>0</v>
      </c>
      <c r="F1409" s="1">
        <v>0</v>
      </c>
      <c r="G1409" s="2">
        <f t="shared" si="24"/>
        <v>361897.26491999999</v>
      </c>
      <c r="H1409" s="2">
        <f t="shared" si="27"/>
        <v>0.20000000006984919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222043.11</v>
      </c>
      <c r="D1410" s="1">
        <f>'RAS-funkcijski'!E116</f>
        <v>1389711.76</v>
      </c>
      <c r="E1410" s="1">
        <v>0</v>
      </c>
      <c r="F1410" s="1">
        <v>0</v>
      </c>
      <c r="G1410" s="2">
        <f t="shared" si="24"/>
        <v>336164.26256000006</v>
      </c>
      <c r="H1410" s="2">
        <f t="shared" si="27"/>
        <v>0.34999999997671694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67482.77</v>
      </c>
      <c r="D1411" s="1">
        <f>'RAS-funkcijski'!E117</f>
        <v>95693.16</v>
      </c>
      <c r="E1411" s="1">
        <v>0</v>
      </c>
      <c r="F1411" s="1">
        <v>0</v>
      </c>
      <c r="G1411" s="2">
        <f t="shared" si="24"/>
        <v>29252.207170000001</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22835</v>
      </c>
      <c r="D1416" s="1">
        <f>'RAS-funkcijski'!E122</f>
        <v>37190</v>
      </c>
      <c r="E1416" s="1">
        <v>0</v>
      </c>
      <c r="F1416" s="1">
        <v>0</v>
      </c>
      <c r="G1416" s="2">
        <f t="shared" si="24"/>
        <v>11471.369999999999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22835</v>
      </c>
      <c r="D1417" s="1">
        <f>'RAS-funkcijski'!E123</f>
        <v>37190</v>
      </c>
      <c r="E1417" s="1">
        <v>0</v>
      </c>
      <c r="F1417" s="1">
        <v>0</v>
      </c>
      <c r="G1417" s="2">
        <f t="shared" si="24"/>
        <v>11568.584999999999</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53905.41</v>
      </c>
      <c r="D1423" s="1">
        <f>'RAS-funkcijski'!E129</f>
        <v>73433.820000000007</v>
      </c>
      <c r="E1423" s="1">
        <v>0</v>
      </c>
      <c r="F1423" s="1">
        <v>0</v>
      </c>
      <c r="G1423" s="2">
        <f t="shared" si="24"/>
        <v>25096.631250000002</v>
      </c>
      <c r="H1423" s="2">
        <f t="shared" si="27"/>
        <v>0.58999999999650754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24719.91</v>
      </c>
      <c r="D1427" s="1">
        <f>'RAS-funkcijski'!E133</f>
        <v>39130</v>
      </c>
      <c r="E1427" s="1">
        <v>0</v>
      </c>
      <c r="F1427" s="1">
        <v>0</v>
      </c>
      <c r="G1427" s="2">
        <f t="shared" si="24"/>
        <v>13284.408390000001</v>
      </c>
      <c r="H1427" s="2">
        <f t="shared" si="27"/>
        <v>9.0000000000145519E-2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22424.51</v>
      </c>
      <c r="D1429" s="1">
        <f>'RAS-funkcijski'!E135</f>
        <v>29737.81</v>
      </c>
      <c r="E1429" s="1">
        <v>0</v>
      </c>
      <c r="F1429" s="1">
        <v>0</v>
      </c>
      <c r="G1429" s="2">
        <f t="shared" si="24"/>
        <v>10728.917030000001</v>
      </c>
      <c r="H1429" s="2">
        <f t="shared" si="27"/>
        <v>0.68000000000029104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6760.99</v>
      </c>
      <c r="D1431" s="1">
        <f>'RAS-funkcijski'!E137</f>
        <v>4566.01</v>
      </c>
      <c r="E1431" s="1">
        <v>0</v>
      </c>
      <c r="F1431" s="1">
        <v>0</v>
      </c>
      <c r="G1431" s="2">
        <f t="shared" si="24"/>
        <v>2113.7703300000003</v>
      </c>
      <c r="H1431" s="2">
        <f t="shared" si="27"/>
        <v>2.0000000000436557E-2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1678475.9200000002</v>
      </c>
      <c r="D1435" s="13">
        <f>'RAS-funkcijski'!E141</f>
        <v>3208822.0399999996</v>
      </c>
      <c r="E1435" s="13">
        <v>0</v>
      </c>
      <c r="F1435" s="13">
        <v>0</v>
      </c>
      <c r="G1435" s="14">
        <f t="shared" si="24"/>
        <v>1109168.44</v>
      </c>
      <c r="H1435" s="14">
        <f t="shared" si="27"/>
        <v>0.11999999941326678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190599.29</v>
      </c>
      <c r="E1436" s="6">
        <v>0</v>
      </c>
      <c r="F1436" s="6">
        <v>0</v>
      </c>
      <c r="G1436" s="7">
        <f t="shared" si="24"/>
        <v>381.19858000000005</v>
      </c>
      <c r="H1436" s="7">
        <f t="shared" si="27"/>
        <v>0.29000000000814907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178934.82</v>
      </c>
      <c r="E1437" s="1">
        <v>0</v>
      </c>
      <c r="F1437" s="1">
        <v>0</v>
      </c>
      <c r="G1437" s="2">
        <f t="shared" si="24"/>
        <v>715.73928000000001</v>
      </c>
      <c r="H1437" s="2">
        <f t="shared" si="27"/>
        <v>0.17999999999301508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178934.82</v>
      </c>
      <c r="E1438" s="1">
        <v>0</v>
      </c>
      <c r="F1438" s="1">
        <v>0</v>
      </c>
      <c r="G1438" s="2">
        <f t="shared" si="24"/>
        <v>1073.6089200000001</v>
      </c>
      <c r="H1438" s="2">
        <f t="shared" si="27"/>
        <v>0.17999999999301508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178112.7</v>
      </c>
      <c r="E1439" s="1">
        <v>0</v>
      </c>
      <c r="F1439" s="1">
        <v>0</v>
      </c>
      <c r="G1439" s="2">
        <f t="shared" si="24"/>
        <v>1424.9016000000001</v>
      </c>
      <c r="H1439" s="2">
        <f t="shared" si="27"/>
        <v>0.29999999998835847</v>
      </c>
      <c r="I1439" s="10">
        <f t="shared" ref="I1439:I1444" si="28">G1439*H1439</f>
        <v>427.47047998341202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822.12</v>
      </c>
      <c r="E1440" s="1">
        <v>0</v>
      </c>
      <c r="F1440" s="1">
        <v>0</v>
      </c>
      <c r="G1440" s="2">
        <f t="shared" si="24"/>
        <v>8.2211999999999996</v>
      </c>
      <c r="H1440" s="2">
        <f t="shared" si="27"/>
        <v>0.12000000000000455</v>
      </c>
      <c r="I1440" s="10">
        <f t="shared" si="28"/>
        <v>0.98654400000003739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11664.47</v>
      </c>
      <c r="E1453" s="1">
        <v>0</v>
      </c>
      <c r="F1453" s="1">
        <v>0</v>
      </c>
      <c r="G1453" s="2">
        <f t="shared" si="24"/>
        <v>419.92091999999997</v>
      </c>
      <c r="H1453" s="2">
        <f t="shared" si="27"/>
        <v>0.46999999999934516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11664.47</v>
      </c>
      <c r="E1461" s="1">
        <v>0</v>
      </c>
      <c r="F1461" s="1">
        <v>0</v>
      </c>
      <c r="G1461" s="2">
        <f t="shared" si="24"/>
        <v>606.55243999999993</v>
      </c>
      <c r="H1461" s="2">
        <f t="shared" si="27"/>
        <v>0.46999999999934516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11664.47</v>
      </c>
      <c r="E1467" s="1">
        <v>0</v>
      </c>
      <c r="F1467" s="1">
        <v>0</v>
      </c>
      <c r="G1467" s="2">
        <f t="shared" si="24"/>
        <v>746.52607999999998</v>
      </c>
      <c r="H1467" s="2">
        <f t="shared" si="27"/>
        <v>0.46999999999934516</v>
      </c>
      <c r="I1467" s="10">
        <f t="shared" si="31"/>
        <v>350.86725759951116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2800412.52</v>
      </c>
      <c r="D1480" s="6"/>
      <c r="E1480" s="6">
        <v>0</v>
      </c>
      <c r="F1480" s="6">
        <v>0</v>
      </c>
      <c r="G1480" s="7">
        <f t="shared" ref="G1480:G1580" si="34">B1480/1000*C1480</f>
        <v>2800.4125199999999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3271948.9400000004</v>
      </c>
      <c r="D1481" s="1">
        <v>0</v>
      </c>
      <c r="E1481" s="1">
        <v>0</v>
      </c>
      <c r="F1481" s="1">
        <v>0</v>
      </c>
      <c r="G1481" s="2">
        <f t="shared" si="34"/>
        <v>6543.8978800000014</v>
      </c>
      <c r="H1481" s="2">
        <f t="shared" si="35"/>
        <v>5.9999999590218067E-2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1725510.4700000002</v>
      </c>
      <c r="D1483" s="1">
        <v>0</v>
      </c>
      <c r="E1483" s="1">
        <v>0</v>
      </c>
      <c r="F1483" s="1">
        <v>0</v>
      </c>
      <c r="G1483" s="2">
        <f t="shared" si="34"/>
        <v>6902.0418800000007</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231532.47</v>
      </c>
      <c r="D1484" s="1">
        <v>0</v>
      </c>
      <c r="E1484" s="1">
        <v>0</v>
      </c>
      <c r="F1484" s="1">
        <v>0</v>
      </c>
      <c r="G1484" s="2">
        <f t="shared" si="34"/>
        <v>1157.6623500000001</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551457.81999999995</v>
      </c>
      <c r="D1485" s="1">
        <v>0</v>
      </c>
      <c r="E1485" s="1">
        <v>0</v>
      </c>
      <c r="F1485" s="1">
        <v>0</v>
      </c>
      <c r="G1485" s="2">
        <f t="shared" si="34"/>
        <v>3308.7469199999996</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55654.94</v>
      </c>
      <c r="D1486" s="1">
        <v>0</v>
      </c>
      <c r="E1486" s="1">
        <v>0</v>
      </c>
      <c r="F1486" s="1">
        <v>0</v>
      </c>
      <c r="G1486" s="2">
        <f t="shared" si="34"/>
        <v>389.58458000000002</v>
      </c>
      <c r="H1486" s="2">
        <f t="shared" si="35"/>
        <v>5.9999999997671694E-2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43936.93</v>
      </c>
      <c r="D1487" s="1">
        <v>0</v>
      </c>
      <c r="E1487" s="1">
        <v>0</v>
      </c>
      <c r="F1487" s="1">
        <v>0</v>
      </c>
      <c r="G1487" s="2">
        <f t="shared" si="34"/>
        <v>351.49544000000003</v>
      </c>
      <c r="H1487" s="2">
        <f t="shared" si="35"/>
        <v>6.9999999999708962E-2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73514.8</v>
      </c>
      <c r="D1488" s="1">
        <v>0</v>
      </c>
      <c r="E1488" s="1">
        <v>0</v>
      </c>
      <c r="F1488" s="1">
        <v>0</v>
      </c>
      <c r="G1488" s="2">
        <f>B1488/1000*C1488</f>
        <v>661.63319999999999</v>
      </c>
      <c r="H1488" s="2">
        <f>ABS(C1488-ROUND(C1488,0))</f>
        <v>0.19999999999708962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455119.52</v>
      </c>
      <c r="D1489" s="1">
        <v>0</v>
      </c>
      <c r="E1489" s="1">
        <v>0</v>
      </c>
      <c r="F1489" s="1">
        <v>0</v>
      </c>
      <c r="G1489" s="2">
        <f t="shared" si="34"/>
        <v>4551.1952000000001</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71074.86</v>
      </c>
      <c r="D1490" s="1">
        <v>0</v>
      </c>
      <c r="E1490" s="1">
        <v>0</v>
      </c>
      <c r="F1490" s="1">
        <v>0</v>
      </c>
      <c r="G1490" s="2">
        <f t="shared" si="34"/>
        <v>781.82345999999995</v>
      </c>
      <c r="H1490" s="2">
        <f t="shared" si="35"/>
        <v>0.13999999999941792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243219.13</v>
      </c>
      <c r="D1491" s="1">
        <v>0</v>
      </c>
      <c r="E1491" s="1">
        <v>0</v>
      </c>
      <c r="F1491" s="1">
        <v>0</v>
      </c>
      <c r="G1491" s="2">
        <f t="shared" si="34"/>
        <v>2918.6295600000003</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1546438.47</v>
      </c>
      <c r="D1492" s="1">
        <v>0</v>
      </c>
      <c r="E1492" s="1">
        <v>0</v>
      </c>
      <c r="F1492" s="1">
        <v>0</v>
      </c>
      <c r="G1492" s="2">
        <f t="shared" si="34"/>
        <v>20103.700109999998</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3380092.1300000004</v>
      </c>
      <c r="D1499" s="1">
        <v>0</v>
      </c>
      <c r="E1499" s="1">
        <v>0</v>
      </c>
      <c r="F1499" s="1">
        <v>0</v>
      </c>
      <c r="G1499" s="2">
        <f t="shared" si="34"/>
        <v>67601.842600000004</v>
      </c>
      <c r="H1499" s="2">
        <f t="shared" si="35"/>
        <v>0.13000000035390258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1664895.2200000002</v>
      </c>
      <c r="D1501" s="1">
        <v>0</v>
      </c>
      <c r="E1501" s="1">
        <v>0</v>
      </c>
      <c r="F1501" s="1">
        <v>0</v>
      </c>
      <c r="G1501" s="2">
        <f t="shared" si="34"/>
        <v>36627.694840000004</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225810.22</v>
      </c>
      <c r="D1502" s="1">
        <v>0</v>
      </c>
      <c r="E1502" s="1">
        <v>0</v>
      </c>
      <c r="F1502" s="1">
        <v>0</v>
      </c>
      <c r="G1502" s="2">
        <f t="shared" si="34"/>
        <v>5193.6350599999996</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538663.54</v>
      </c>
      <c r="D1503" s="1">
        <v>0</v>
      </c>
      <c r="E1503" s="1">
        <v>0</v>
      </c>
      <c r="F1503" s="1">
        <v>0</v>
      </c>
      <c r="G1503" s="2">
        <f t="shared" si="34"/>
        <v>12927.92496</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55654.94</v>
      </c>
      <c r="D1504" s="1">
        <v>0</v>
      </c>
      <c r="E1504" s="1">
        <v>0</v>
      </c>
      <c r="F1504" s="1">
        <v>0</v>
      </c>
      <c r="G1504" s="2">
        <f t="shared" si="34"/>
        <v>1391.3735000000001</v>
      </c>
      <c r="H1504" s="2">
        <f t="shared" si="35"/>
        <v>5.9999999997671694E-2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43965.98</v>
      </c>
      <c r="D1505" s="1">
        <v>0</v>
      </c>
      <c r="E1505" s="1">
        <v>0</v>
      </c>
      <c r="F1505" s="1">
        <v>0</v>
      </c>
      <c r="G1505" s="2">
        <f t="shared" si="34"/>
        <v>1143.1154799999999</v>
      </c>
      <c r="H1505" s="2">
        <f t="shared" si="35"/>
        <v>1.9999999996798579E-2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66084.56</v>
      </c>
      <c r="D1506" s="1">
        <v>0</v>
      </c>
      <c r="E1506" s="1">
        <v>0</v>
      </c>
      <c r="F1506" s="1">
        <v>0</v>
      </c>
      <c r="G1506" s="2">
        <f>B1506/1000*C1506</f>
        <v>1784.2831199999998</v>
      </c>
      <c r="H1506" s="2">
        <f>ABS(C1506-ROUND(C1506,0))</f>
        <v>0.44000000000232831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440101.06</v>
      </c>
      <c r="D1507" s="1">
        <v>0</v>
      </c>
      <c r="E1507" s="1">
        <v>0</v>
      </c>
      <c r="F1507" s="1">
        <v>0</v>
      </c>
      <c r="G1507" s="2">
        <f t="shared" si="34"/>
        <v>12322.829680000001</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71074.86</v>
      </c>
      <c r="D1508" s="1">
        <v>0</v>
      </c>
      <c r="E1508" s="1">
        <v>0</v>
      </c>
      <c r="F1508" s="1">
        <v>0</v>
      </c>
      <c r="G1508" s="2">
        <f t="shared" si="34"/>
        <v>2061.17094</v>
      </c>
      <c r="H1508" s="2">
        <f t="shared" si="35"/>
        <v>0.13999999999941792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223540.06</v>
      </c>
      <c r="D1509" s="1">
        <v>0</v>
      </c>
      <c r="E1509" s="1">
        <v>0</v>
      </c>
      <c r="F1509" s="1">
        <v>0</v>
      </c>
      <c r="G1509" s="2">
        <f t="shared" si="34"/>
        <v>6706.2017999999998</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1504105.09</v>
      </c>
      <c r="D1510" s="1">
        <v>0</v>
      </c>
      <c r="E1510" s="1">
        <v>0</v>
      </c>
      <c r="F1510" s="1">
        <v>0</v>
      </c>
      <c r="G1510" s="2">
        <f t="shared" si="34"/>
        <v>46627.257790000003</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211091.82</v>
      </c>
      <c r="D1511" s="1">
        <v>0</v>
      </c>
      <c r="E1511" s="1">
        <v>0</v>
      </c>
      <c r="F1511" s="1">
        <v>0</v>
      </c>
      <c r="G1511" s="2">
        <f t="shared" si="34"/>
        <v>6754.9382400000004</v>
      </c>
      <c r="H1511" s="2">
        <f t="shared" si="35"/>
        <v>0.17999999999301508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211091.82</v>
      </c>
      <c r="D1515" s="1">
        <v>0</v>
      </c>
      <c r="E1515" s="1">
        <v>0</v>
      </c>
      <c r="F1515" s="1">
        <v>0</v>
      </c>
      <c r="G1515" s="2">
        <f t="shared" si="34"/>
        <v>7599.3055199999999</v>
      </c>
      <c r="H1515" s="2">
        <f t="shared" si="35"/>
        <v>0.17999999999301508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2692269.3300000005</v>
      </c>
      <c r="D1517" s="1">
        <v>0</v>
      </c>
      <c r="E1517" s="1">
        <v>0</v>
      </c>
      <c r="F1517" s="1">
        <v>0</v>
      </c>
      <c r="G1517" s="2">
        <f t="shared" si="34"/>
        <v>102306.23454000002</v>
      </c>
      <c r="H1517" s="2">
        <f t="shared" si="35"/>
        <v>0.33000000054016709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34001.040000000001</v>
      </c>
      <c r="D1518" s="1">
        <v>0</v>
      </c>
      <c r="E1518" s="1">
        <v>0</v>
      </c>
      <c r="F1518" s="1">
        <v>0</v>
      </c>
      <c r="G1518" s="2">
        <f t="shared" si="34"/>
        <v>1326.0405600000001</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34001.040000000001</v>
      </c>
      <c r="D1524" s="1">
        <v>0</v>
      </c>
      <c r="E1524" s="1">
        <v>0</v>
      </c>
      <c r="F1524" s="1">
        <v>0</v>
      </c>
      <c r="G1524" s="2">
        <f t="shared" si="34"/>
        <v>1530.0468000000001</v>
      </c>
      <c r="H1524" s="2">
        <f t="shared" si="35"/>
        <v>4.0000000000873115E-2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13203.5</v>
      </c>
      <c r="D1530" s="1">
        <v>0</v>
      </c>
      <c r="E1530" s="1">
        <v>0</v>
      </c>
      <c r="F1530" s="1">
        <v>0</v>
      </c>
      <c r="G1530" s="2">
        <f t="shared" si="34"/>
        <v>673.37849999999992</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13203.5</v>
      </c>
      <c r="D1531" s="1">
        <v>0</v>
      </c>
      <c r="E1531" s="1">
        <v>0</v>
      </c>
      <c r="F1531" s="1">
        <v>0</v>
      </c>
      <c r="G1531" s="2">
        <f t="shared" si="34"/>
        <v>686.58199999999999</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510</v>
      </c>
      <c r="D1550" s="1">
        <v>0</v>
      </c>
      <c r="E1550" s="1">
        <v>0</v>
      </c>
      <c r="F1550" s="1">
        <v>0</v>
      </c>
      <c r="G1550" s="2">
        <f t="shared" si="34"/>
        <v>36.209999999999994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510</v>
      </c>
      <c r="D1551" s="1">
        <v>0</v>
      </c>
      <c r="E1551" s="1">
        <v>0</v>
      </c>
      <c r="F1551" s="1">
        <v>0</v>
      </c>
      <c r="G1551" s="2">
        <f t="shared" si="34"/>
        <v>36.72</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20287.54</v>
      </c>
      <c r="D1560" s="1">
        <v>0</v>
      </c>
      <c r="E1560" s="1">
        <v>0</v>
      </c>
      <c r="F1560" s="1">
        <v>0</v>
      </c>
      <c r="G1560" s="2">
        <f t="shared" si="34"/>
        <v>1643.2907400000001</v>
      </c>
      <c r="H1560" s="2">
        <f t="shared" si="35"/>
        <v>0.45999999999912689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17085.88</v>
      </c>
      <c r="D1561" s="1">
        <v>0</v>
      </c>
      <c r="E1561" s="1">
        <v>0</v>
      </c>
      <c r="F1561" s="1">
        <v>0</v>
      </c>
      <c r="G1561" s="2">
        <f t="shared" si="34"/>
        <v>1401.0421600000002</v>
      </c>
      <c r="H1561" s="2">
        <f t="shared" si="35"/>
        <v>0.11999999999898137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21.52</v>
      </c>
      <c r="D1562" s="1">
        <v>0</v>
      </c>
      <c r="E1562" s="1">
        <v>0</v>
      </c>
      <c r="F1562" s="1">
        <v>0</v>
      </c>
      <c r="G1562" s="2">
        <f t="shared" si="34"/>
        <v>1.78616</v>
      </c>
      <c r="H1562" s="2">
        <f t="shared" si="35"/>
        <v>0.48000000000000043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475.8</v>
      </c>
      <c r="D1563" s="1">
        <v>0</v>
      </c>
      <c r="E1563" s="1">
        <v>0</v>
      </c>
      <c r="F1563" s="1">
        <v>0</v>
      </c>
      <c r="G1563" s="2">
        <f t="shared" si="34"/>
        <v>39.967200000000005</v>
      </c>
      <c r="H1563" s="2">
        <f t="shared" si="35"/>
        <v>0.19999999999998863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2704.34</v>
      </c>
      <c r="D1564" s="1">
        <v>0</v>
      </c>
      <c r="E1564" s="1">
        <v>0</v>
      </c>
      <c r="F1564" s="1">
        <v>0</v>
      </c>
      <c r="G1564" s="2">
        <f t="shared" si="34"/>
        <v>229.86890000000002</v>
      </c>
      <c r="H1564" s="2">
        <f t="shared" si="35"/>
        <v>0.34000000000014552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2658268.29</v>
      </c>
      <c r="D1576" s="1">
        <v>0</v>
      </c>
      <c r="E1576" s="1">
        <v>0</v>
      </c>
      <c r="F1576" s="1">
        <v>0</v>
      </c>
      <c r="G1576" s="2">
        <f t="shared" si="34"/>
        <v>257852.02413000001</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96187.11</v>
      </c>
      <c r="D1578" s="1">
        <v>0</v>
      </c>
      <c r="E1578" s="1">
        <v>0</v>
      </c>
      <c r="F1578" s="1">
        <v>0</v>
      </c>
      <c r="G1578" s="2">
        <f t="shared" si="34"/>
        <v>9522.5238900000004</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49833.38</v>
      </c>
      <c r="D1579" s="1">
        <v>0</v>
      </c>
      <c r="E1579" s="1">
        <v>0</v>
      </c>
      <c r="F1579" s="1">
        <v>0</v>
      </c>
      <c r="G1579" s="2">
        <f t="shared" si="34"/>
        <v>4983.3379999999997</v>
      </c>
      <c r="H1579" s="2">
        <f t="shared" si="35"/>
        <v>0.37999999999738066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2512247.7999999998</v>
      </c>
      <c r="D1580" s="13">
        <v>0</v>
      </c>
      <c r="E1580" s="13">
        <v>0</v>
      </c>
      <c r="F1580" s="13">
        <v>0</v>
      </c>
      <c r="G1580" s="14">
        <f t="shared" si="34"/>
        <v>253737.02780000001</v>
      </c>
      <c r="H1580" s="14">
        <f t="shared" si="35"/>
        <v>0.20000000018626451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2402688.88</v>
      </c>
      <c r="I16" s="170">
        <f>'PR-RAS'!E6</f>
        <v>3460161.02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1306508.8600000001</v>
      </c>
      <c r="I17" s="170">
        <f>'PR-RAS'!E151</f>
        <v>1662383.5700000003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604587.10999999987</v>
      </c>
      <c r="I18" s="170">
        <f>'PR-RAS'!E645</f>
        <v>817829.63000000024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9452213.7399999984</v>
      </c>
      <c r="I20" s="173">
        <f>BILANCA!E7</f>
        <v>10519868.719999999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1153079.77</v>
      </c>
      <c r="I21" s="175">
        <f>BILANCA!E68</f>
        <v>1403224.21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2800412.52</v>
      </c>
      <c r="I22" s="175">
        <f>BILANCA!E176</f>
        <v>2692269.3299999996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7804880.9899999993</v>
      </c>
      <c r="I23" s="177">
        <f>BILANCA!E237</f>
        <v>9230823.5999999996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375701.4</v>
      </c>
      <c r="I24" s="173">
        <f>'RAS-funkcijski'!E5</f>
        <v>451381.78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346519.36</v>
      </c>
      <c r="I25" s="175">
        <f>'RAS-funkcijski'!E35</f>
        <v>214648.25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259363.56</v>
      </c>
      <c r="I26" s="175">
        <f>'RAS-funkcijski'!E88</f>
        <v>253307.69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312360.88</v>
      </c>
      <c r="I27" s="175">
        <f>'RAS-funkcijski'!E114</f>
        <v>1522594.92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1678475.9200000002</v>
      </c>
      <c r="I28" s="179">
        <f>'RAS-funkcijski'!E141</f>
        <v>3208822.0399999996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190599.29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11664.47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2800412.52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2692269.3300000005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34001.040000000001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2658268.29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3"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2402688.88</v>
      </c>
      <c r="E6" s="51">
        <f>E7+E44+E50+E82+E106+E124+E133+E139</f>
        <v>3460161.02</v>
      </c>
      <c r="F6" s="52">
        <f t="shared" ref="F6:F131" si="0">IF(D6&lt;&gt;0,IF(E6/D6&gt;=100,"&gt;&gt;100",E6/D6*100),"-")</f>
        <v>144.01202955581996</v>
      </c>
    </row>
    <row r="7" spans="1:25" ht="12.75" customHeight="1" x14ac:dyDescent="0.2">
      <c r="A7" s="53">
        <v>61</v>
      </c>
      <c r="B7" s="294" t="s">
        <v>60</v>
      </c>
      <c r="C7" s="50" t="s">
        <v>61</v>
      </c>
      <c r="D7" s="51">
        <f t="shared" ref="D7:E7" si="1">D8+D17+D23+D29+D37+D40</f>
        <v>1526483.1400000001</v>
      </c>
      <c r="E7" s="51">
        <f t="shared" si="1"/>
        <v>2157720.85</v>
      </c>
      <c r="F7" s="52">
        <f t="shared" si="0"/>
        <v>141.35241939193642</v>
      </c>
    </row>
    <row r="8" spans="1:25" ht="12.75" customHeight="1" x14ac:dyDescent="0.2">
      <c r="A8" s="53">
        <v>611</v>
      </c>
      <c r="B8" s="85" t="s">
        <v>62</v>
      </c>
      <c r="C8" s="50" t="s">
        <v>63</v>
      </c>
      <c r="D8" s="51">
        <f t="shared" ref="D8:E8" si="2">SUM(D9:D14)-D15-D16</f>
        <v>1485400.6400000001</v>
      </c>
      <c r="E8" s="51">
        <f t="shared" si="2"/>
        <v>2091475.6600000001</v>
      </c>
      <c r="F8" s="52">
        <f t="shared" si="0"/>
        <v>140.80212460390484</v>
      </c>
    </row>
    <row r="9" spans="1:25" ht="12.75" customHeight="1" x14ac:dyDescent="0.2">
      <c r="A9" s="53">
        <v>6111</v>
      </c>
      <c r="B9" s="85" t="s">
        <v>64</v>
      </c>
      <c r="C9" s="50" t="s">
        <v>65</v>
      </c>
      <c r="D9" s="242">
        <v>1346819.83</v>
      </c>
      <c r="E9" s="242">
        <v>1928856.35</v>
      </c>
      <c r="F9" s="52">
        <f t="shared" si="0"/>
        <v>143.21561852857482</v>
      </c>
    </row>
    <row r="10" spans="1:25" ht="12.75" customHeight="1" x14ac:dyDescent="0.2">
      <c r="A10" s="53">
        <v>6112</v>
      </c>
      <c r="B10" s="85" t="s">
        <v>66</v>
      </c>
      <c r="C10" s="50" t="s">
        <v>67</v>
      </c>
      <c r="D10" s="242">
        <v>79710.42</v>
      </c>
      <c r="E10" s="242">
        <v>111566.53</v>
      </c>
      <c r="F10" s="52">
        <f t="shared" si="0"/>
        <v>139.96480008510807</v>
      </c>
    </row>
    <row r="11" spans="1:25" ht="12.75" customHeight="1" x14ac:dyDescent="0.2">
      <c r="A11" s="53">
        <v>6113</v>
      </c>
      <c r="B11" s="85" t="s">
        <v>68</v>
      </c>
      <c r="C11" s="50" t="s">
        <v>69</v>
      </c>
      <c r="D11" s="242">
        <v>25969.22</v>
      </c>
      <c r="E11" s="242">
        <v>35525.31</v>
      </c>
      <c r="F11" s="52">
        <f t="shared" si="0"/>
        <v>136.79775518864255</v>
      </c>
    </row>
    <row r="12" spans="1:25" ht="12.75" customHeight="1" x14ac:dyDescent="0.2">
      <c r="A12" s="53">
        <v>6114</v>
      </c>
      <c r="B12" s="85" t="s">
        <v>70</v>
      </c>
      <c r="C12" s="50" t="s">
        <v>71</v>
      </c>
      <c r="D12" s="242">
        <v>146390.71</v>
      </c>
      <c r="E12" s="242">
        <v>150374.41</v>
      </c>
      <c r="F12" s="52">
        <f t="shared" si="0"/>
        <v>102.72127923964575</v>
      </c>
    </row>
    <row r="13" spans="1:25" ht="12.75" customHeight="1" x14ac:dyDescent="0.2">
      <c r="A13" s="53">
        <v>6115</v>
      </c>
      <c r="B13" s="85" t="s">
        <v>72</v>
      </c>
      <c r="C13" s="50" t="s">
        <v>73</v>
      </c>
      <c r="D13" s="242">
        <v>87899.35</v>
      </c>
      <c r="E13" s="242">
        <v>134538.44</v>
      </c>
      <c r="F13" s="52">
        <f t="shared" si="0"/>
        <v>153.05965288708049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201388.89</v>
      </c>
      <c r="E15" s="242">
        <v>269385.38</v>
      </c>
      <c r="F15" s="52">
        <f t="shared" si="0"/>
        <v>133.76377415854469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33488.14</v>
      </c>
      <c r="E23" s="51">
        <f t="shared" si="4"/>
        <v>56214.409999999996</v>
      </c>
      <c r="F23" s="52">
        <f t="shared" si="0"/>
        <v>167.86363769382234</v>
      </c>
    </row>
    <row r="24" spans="1:6" ht="12.75" customHeight="1" x14ac:dyDescent="0.2">
      <c r="A24" s="53">
        <v>6131</v>
      </c>
      <c r="B24" s="85" t="s">
        <v>94</v>
      </c>
      <c r="C24" s="50" t="s">
        <v>95</v>
      </c>
      <c r="D24" s="242">
        <v>2723.1</v>
      </c>
      <c r="E24" s="242">
        <v>2560.6</v>
      </c>
      <c r="F24" s="52">
        <f t="shared" si="0"/>
        <v>94.032536447431241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30765.040000000001</v>
      </c>
      <c r="E27" s="242">
        <v>53653.81</v>
      </c>
      <c r="F27" s="52">
        <f t="shared" si="0"/>
        <v>174.3986355941679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7594.36</v>
      </c>
      <c r="E29" s="51">
        <f t="shared" si="5"/>
        <v>10030.780000000001</v>
      </c>
      <c r="F29" s="52">
        <f t="shared" si="0"/>
        <v>132.08196609062517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7568.66</v>
      </c>
      <c r="E31" s="242">
        <v>10030.780000000001</v>
      </c>
      <c r="F31" s="52">
        <f t="shared" si="0"/>
        <v>132.53046113843138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25.7</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599696.58000000007</v>
      </c>
      <c r="E50" s="51">
        <f>E51+E54+E59+E62+E65+E68+E71+E74+E77</f>
        <v>969291.57</v>
      </c>
      <c r="F50" s="52">
        <f t="shared" si="0"/>
        <v>161.6303314586186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10080</v>
      </c>
      <c r="E54" s="51">
        <f t="shared" si="11"/>
        <v>15860</v>
      </c>
      <c r="F54" s="52">
        <f t="shared" si="0"/>
        <v>157.34126984126985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10080</v>
      </c>
      <c r="E57" s="242">
        <v>15860</v>
      </c>
      <c r="F57" s="52">
        <f t="shared" si="0"/>
        <v>157.34126984126985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574255.08000000007</v>
      </c>
      <c r="E59" s="51">
        <f t="shared" si="12"/>
        <v>908715.82</v>
      </c>
      <c r="F59" s="52">
        <f t="shared" si="0"/>
        <v>158.24253918659278</v>
      </c>
    </row>
    <row r="60" spans="1:6" ht="24" x14ac:dyDescent="0.2">
      <c r="A60" s="53">
        <v>6331</v>
      </c>
      <c r="B60" s="86" t="s">
        <v>166</v>
      </c>
      <c r="C60" s="50" t="s">
        <v>167</v>
      </c>
      <c r="D60" s="242">
        <v>513655.08</v>
      </c>
      <c r="E60" s="242">
        <v>780815.82</v>
      </c>
      <c r="F60" s="52">
        <f t="shared" si="0"/>
        <v>152.01170014711039</v>
      </c>
    </row>
    <row r="61" spans="1:6" ht="24" x14ac:dyDescent="0.2">
      <c r="A61" s="53">
        <v>6332</v>
      </c>
      <c r="B61" s="86" t="s">
        <v>168</v>
      </c>
      <c r="C61" s="50" t="s">
        <v>169</v>
      </c>
      <c r="D61" s="242">
        <v>60600</v>
      </c>
      <c r="E61" s="242">
        <v>127900</v>
      </c>
      <c r="F61" s="52">
        <f t="shared" si="0"/>
        <v>211.05610561056105</v>
      </c>
    </row>
    <row r="62" spans="1:6" ht="12.75" customHeight="1" x14ac:dyDescent="0.2">
      <c r="A62" s="53">
        <v>634</v>
      </c>
      <c r="B62" s="85" t="s">
        <v>170</v>
      </c>
      <c r="C62" s="50" t="s">
        <v>171</v>
      </c>
      <c r="D62" s="51">
        <f t="shared" ref="D62:E62" si="13">SUM(D63:D64)</f>
        <v>15361.5</v>
      </c>
      <c r="E62" s="51">
        <f t="shared" si="13"/>
        <v>5991.6</v>
      </c>
      <c r="F62" s="52">
        <f t="shared" si="0"/>
        <v>39.004003515281717</v>
      </c>
    </row>
    <row r="63" spans="1:6" ht="12.75" customHeight="1" x14ac:dyDescent="0.2">
      <c r="A63" s="53">
        <v>6341</v>
      </c>
      <c r="B63" s="85" t="s">
        <v>172</v>
      </c>
      <c r="C63" s="50" t="s">
        <v>173</v>
      </c>
      <c r="D63" s="242">
        <v>2566.5</v>
      </c>
      <c r="E63" s="242">
        <v>5991.6</v>
      </c>
      <c r="F63" s="52">
        <f t="shared" si="0"/>
        <v>233.45412039742843</v>
      </c>
    </row>
    <row r="64" spans="1:6" ht="12.75" customHeight="1" x14ac:dyDescent="0.2">
      <c r="A64" s="53">
        <v>6342</v>
      </c>
      <c r="B64" s="85" t="s">
        <v>174</v>
      </c>
      <c r="C64" s="50" t="s">
        <v>175</v>
      </c>
      <c r="D64" s="242">
        <v>12795</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175878.05000000002</v>
      </c>
      <c r="E82" s="51">
        <f t="shared" si="19"/>
        <v>180765.22000000003</v>
      </c>
      <c r="F82" s="52">
        <f t="shared" si="0"/>
        <v>102.7787265096469</v>
      </c>
    </row>
    <row r="83" spans="1:6" ht="12.75" customHeight="1" x14ac:dyDescent="0.2">
      <c r="A83" s="53">
        <v>641</v>
      </c>
      <c r="B83" s="85" t="s">
        <v>212</v>
      </c>
      <c r="C83" s="50" t="s">
        <v>213</v>
      </c>
      <c r="D83" s="51">
        <f t="shared" ref="D83:E83" si="20">SUM(D84:D90)</f>
        <v>5.19</v>
      </c>
      <c r="E83" s="51">
        <f t="shared" si="20"/>
        <v>11.54</v>
      </c>
      <c r="F83" s="52">
        <f t="shared" si="0"/>
        <v>222.35067437379575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5.19</v>
      </c>
      <c r="E85" s="242">
        <v>11.54</v>
      </c>
      <c r="F85" s="52">
        <f t="shared" si="0"/>
        <v>222.35067437379575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175872.86000000002</v>
      </c>
      <c r="E91" s="51">
        <f t="shared" si="21"/>
        <v>180753.68000000002</v>
      </c>
      <c r="F91" s="52">
        <f t="shared" si="0"/>
        <v>102.77519794697147</v>
      </c>
    </row>
    <row r="92" spans="1:6" ht="12.75" customHeight="1" x14ac:dyDescent="0.2">
      <c r="A92" s="53">
        <v>6421</v>
      </c>
      <c r="B92" s="85" t="s">
        <v>230</v>
      </c>
      <c r="C92" s="50" t="s">
        <v>231</v>
      </c>
      <c r="D92" s="242">
        <v>1787.51</v>
      </c>
      <c r="E92" s="242">
        <v>5522.44</v>
      </c>
      <c r="F92" s="52">
        <f t="shared" si="0"/>
        <v>308.94596393866328</v>
      </c>
    </row>
    <row r="93" spans="1:6" ht="12.75" customHeight="1" x14ac:dyDescent="0.2">
      <c r="A93" s="53">
        <v>6422</v>
      </c>
      <c r="B93" s="85" t="s">
        <v>232</v>
      </c>
      <c r="C93" s="50" t="s">
        <v>233</v>
      </c>
      <c r="D93" s="242">
        <v>54335.32</v>
      </c>
      <c r="E93" s="242">
        <v>48634.49</v>
      </c>
      <c r="F93" s="52">
        <f t="shared" si="0"/>
        <v>89.508058478352567</v>
      </c>
    </row>
    <row r="94" spans="1:6" ht="12.75" customHeight="1" x14ac:dyDescent="0.2">
      <c r="A94" s="53">
        <v>6423</v>
      </c>
      <c r="B94" s="85" t="s">
        <v>234</v>
      </c>
      <c r="C94" s="50" t="s">
        <v>235</v>
      </c>
      <c r="D94" s="242">
        <v>118181</v>
      </c>
      <c r="E94" s="242">
        <v>126153.52</v>
      </c>
      <c r="F94" s="52">
        <f t="shared" si="0"/>
        <v>106.74602516478961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1569.03</v>
      </c>
      <c r="E97" s="242">
        <v>443.23</v>
      </c>
      <c r="F97" s="52">
        <f t="shared" si="0"/>
        <v>28.248663186809686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95542.83</v>
      </c>
      <c r="E106" s="51">
        <f t="shared" si="23"/>
        <v>147436.4</v>
      </c>
      <c r="F106" s="52">
        <f t="shared" si="0"/>
        <v>154.31445771493267</v>
      </c>
    </row>
    <row r="107" spans="1:6" ht="12.75" customHeight="1" x14ac:dyDescent="0.2">
      <c r="A107" s="53">
        <v>651</v>
      </c>
      <c r="B107" s="85" t="s">
        <v>260</v>
      </c>
      <c r="C107" s="50" t="s">
        <v>261</v>
      </c>
      <c r="D107" s="51">
        <f t="shared" ref="D107:E107" si="24">SUM(D108:D111)</f>
        <v>33893.47</v>
      </c>
      <c r="E107" s="51">
        <f t="shared" si="24"/>
        <v>39503.83</v>
      </c>
      <c r="F107" s="52">
        <f t="shared" si="0"/>
        <v>116.55292302617583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4442.6400000000003</v>
      </c>
      <c r="E109" s="242">
        <v>5801.6</v>
      </c>
      <c r="F109" s="52">
        <f t="shared" si="0"/>
        <v>130.58901914177156</v>
      </c>
    </row>
    <row r="110" spans="1:6" ht="12.75" customHeight="1" x14ac:dyDescent="0.2">
      <c r="A110" s="53">
        <v>6513</v>
      </c>
      <c r="B110" s="85" t="s">
        <v>266</v>
      </c>
      <c r="C110" s="50" t="s">
        <v>267</v>
      </c>
      <c r="D110" s="242">
        <v>4.8899999999999997</v>
      </c>
      <c r="E110" s="242">
        <v>5.94</v>
      </c>
      <c r="F110" s="52">
        <f t="shared" si="0"/>
        <v>121.47239263803682</v>
      </c>
    </row>
    <row r="111" spans="1:6" ht="12.75" customHeight="1" x14ac:dyDescent="0.2">
      <c r="A111" s="53">
        <v>6514</v>
      </c>
      <c r="B111" s="85" t="s">
        <v>268</v>
      </c>
      <c r="C111" s="50" t="s">
        <v>269</v>
      </c>
      <c r="D111" s="242">
        <v>29445.94</v>
      </c>
      <c r="E111" s="242">
        <v>33696.29</v>
      </c>
      <c r="F111" s="52">
        <f t="shared" si="0"/>
        <v>114.43441778391181</v>
      </c>
    </row>
    <row r="112" spans="1:6" ht="12.75" customHeight="1" x14ac:dyDescent="0.2">
      <c r="A112" s="53">
        <v>652</v>
      </c>
      <c r="B112" s="85" t="s">
        <v>270</v>
      </c>
      <c r="C112" s="50" t="s">
        <v>271</v>
      </c>
      <c r="D112" s="51">
        <f t="shared" ref="D112:E112" si="25">SUM(D113:D119)</f>
        <v>10524.87</v>
      </c>
      <c r="E112" s="51">
        <f t="shared" si="25"/>
        <v>10230.65</v>
      </c>
      <c r="F112" s="52">
        <f t="shared" si="0"/>
        <v>97.204526041651803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809.06</v>
      </c>
      <c r="E114" s="242">
        <v>349.62</v>
      </c>
      <c r="F114" s="52">
        <f t="shared" si="0"/>
        <v>43.213111512125188</v>
      </c>
    </row>
    <row r="115" spans="1:6" ht="12.75" customHeight="1" x14ac:dyDescent="0.2">
      <c r="A115" s="53">
        <v>6524</v>
      </c>
      <c r="B115" s="85" t="s">
        <v>276</v>
      </c>
      <c r="C115" s="50" t="s">
        <v>277</v>
      </c>
      <c r="D115" s="242">
        <v>346.44</v>
      </c>
      <c r="E115" s="242">
        <v>35.880000000000003</v>
      </c>
      <c r="F115" s="52">
        <f t="shared" si="0"/>
        <v>10.356771735365431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9369.3700000000008</v>
      </c>
      <c r="E117" s="242">
        <v>9845.15</v>
      </c>
      <c r="F117" s="52">
        <f t="shared" si="0"/>
        <v>105.07803619667062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51124.49</v>
      </c>
      <c r="E120" s="51">
        <f t="shared" si="26"/>
        <v>97701.92</v>
      </c>
      <c r="F120" s="52">
        <f t="shared" si="0"/>
        <v>191.10590638654784</v>
      </c>
    </row>
    <row r="121" spans="1:6" ht="12.75" customHeight="1" x14ac:dyDescent="0.2">
      <c r="A121" s="53">
        <v>6531</v>
      </c>
      <c r="B121" s="85" t="s">
        <v>288</v>
      </c>
      <c r="C121" s="50" t="s">
        <v>289</v>
      </c>
      <c r="D121" s="242">
        <v>34618.32</v>
      </c>
      <c r="E121" s="242">
        <v>59038.57</v>
      </c>
      <c r="F121" s="52">
        <f t="shared" si="0"/>
        <v>170.54140697757717</v>
      </c>
    </row>
    <row r="122" spans="1:6" ht="12.75" customHeight="1" x14ac:dyDescent="0.2">
      <c r="A122" s="53">
        <v>6532</v>
      </c>
      <c r="B122" s="85" t="s">
        <v>290</v>
      </c>
      <c r="C122" s="50" t="s">
        <v>291</v>
      </c>
      <c r="D122" s="242">
        <v>16506.169999999998</v>
      </c>
      <c r="E122" s="242">
        <v>38663.35</v>
      </c>
      <c r="F122" s="52">
        <f t="shared" si="0"/>
        <v>234.23574336142187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5088.28</v>
      </c>
      <c r="E124" s="51">
        <f t="shared" si="27"/>
        <v>4946.9799999999996</v>
      </c>
      <c r="F124" s="52">
        <f t="shared" si="0"/>
        <v>97.223030179156794</v>
      </c>
    </row>
    <row r="125" spans="1:6" ht="12.75" customHeight="1" x14ac:dyDescent="0.2">
      <c r="A125" s="53">
        <v>661</v>
      </c>
      <c r="B125" s="86" t="s">
        <v>296</v>
      </c>
      <c r="C125" s="50" t="s">
        <v>297</v>
      </c>
      <c r="D125" s="51">
        <f t="shared" ref="D125:E125" si="28">SUM(D126:D127)</f>
        <v>5088.28</v>
      </c>
      <c r="E125" s="51">
        <f t="shared" si="28"/>
        <v>4946.9799999999996</v>
      </c>
      <c r="F125" s="52">
        <f t="shared" si="0"/>
        <v>97.223030179156794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5088.28</v>
      </c>
      <c r="E127" s="242">
        <v>4946.9799999999996</v>
      </c>
      <c r="F127" s="52">
        <f t="shared" si="0"/>
        <v>97.223030179156794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1306508.8600000001</v>
      </c>
      <c r="E151" s="51">
        <f t="shared" si="35"/>
        <v>1662383.5700000003</v>
      </c>
      <c r="F151" s="52">
        <f t="shared" si="31"/>
        <v>127.23859905550125</v>
      </c>
    </row>
    <row r="152" spans="1:6" ht="12.75" customHeight="1" x14ac:dyDescent="0.2">
      <c r="A152" s="53">
        <v>31</v>
      </c>
      <c r="B152" s="85" t="s">
        <v>349</v>
      </c>
      <c r="C152" s="50" t="s">
        <v>350</v>
      </c>
      <c r="D152" s="51">
        <f t="shared" ref="D152:E152" si="36">D153+D158+D159</f>
        <v>195958.88000000003</v>
      </c>
      <c r="E152" s="51">
        <f t="shared" si="36"/>
        <v>240832.47</v>
      </c>
      <c r="F152" s="52">
        <f t="shared" si="31"/>
        <v>122.89949299567336</v>
      </c>
    </row>
    <row r="153" spans="1:6" ht="12.75" customHeight="1" x14ac:dyDescent="0.2">
      <c r="A153" s="53">
        <v>311</v>
      </c>
      <c r="B153" s="85" t="s">
        <v>351</v>
      </c>
      <c r="C153" s="50" t="s">
        <v>352</v>
      </c>
      <c r="D153" s="51">
        <f t="shared" ref="D153:E153" si="37">SUM(D154:D157)</f>
        <v>159678.27000000002</v>
      </c>
      <c r="E153" s="51">
        <f t="shared" si="37"/>
        <v>196668.84</v>
      </c>
      <c r="F153" s="52">
        <f t="shared" si="31"/>
        <v>123.16568810521305</v>
      </c>
    </row>
    <row r="154" spans="1:6" ht="12.75" customHeight="1" x14ac:dyDescent="0.2">
      <c r="A154" s="53">
        <v>3111</v>
      </c>
      <c r="B154" s="85" t="s">
        <v>353</v>
      </c>
      <c r="C154" s="50" t="s">
        <v>354</v>
      </c>
      <c r="D154" s="242">
        <v>158218.13</v>
      </c>
      <c r="E154" s="242">
        <v>187268.84</v>
      </c>
      <c r="F154" s="52">
        <f t="shared" si="31"/>
        <v>118.36117643407869</v>
      </c>
    </row>
    <row r="155" spans="1:6" ht="12.75" customHeight="1" x14ac:dyDescent="0.2">
      <c r="A155" s="53">
        <v>3112</v>
      </c>
      <c r="B155" s="85" t="s">
        <v>355</v>
      </c>
      <c r="C155" s="50" t="s">
        <v>356</v>
      </c>
      <c r="D155" s="242">
        <v>1460.14</v>
      </c>
      <c r="E155" s="242">
        <v>9400</v>
      </c>
      <c r="F155" s="52">
        <f t="shared" si="31"/>
        <v>643.77388469598804</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10194.450000000001</v>
      </c>
      <c r="E158" s="242">
        <v>13264.26</v>
      </c>
      <c r="F158" s="52">
        <f t="shared" si="31"/>
        <v>130.11256124656063</v>
      </c>
    </row>
    <row r="159" spans="1:6" ht="12.75" customHeight="1" x14ac:dyDescent="0.2">
      <c r="A159" s="53">
        <v>313</v>
      </c>
      <c r="B159" s="85" t="s">
        <v>363</v>
      </c>
      <c r="C159" s="50" t="s">
        <v>364</v>
      </c>
      <c r="D159" s="51">
        <f t="shared" ref="D159:E159" si="38">SUM(D160:D162)</f>
        <v>26086.16</v>
      </c>
      <c r="E159" s="51">
        <f t="shared" si="38"/>
        <v>30899.37</v>
      </c>
      <c r="F159" s="52">
        <f t="shared" si="31"/>
        <v>118.45120171002554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26086.16</v>
      </c>
      <c r="E161" s="242">
        <v>30899.37</v>
      </c>
      <c r="F161" s="52">
        <f t="shared" si="31"/>
        <v>118.45120171002554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461848.38</v>
      </c>
      <c r="E163" s="51">
        <f t="shared" si="39"/>
        <v>554468.22</v>
      </c>
      <c r="F163" s="52">
        <f t="shared" si="31"/>
        <v>120.05416582818802</v>
      </c>
    </row>
    <row r="164" spans="1:6" ht="12.75" customHeight="1" x14ac:dyDescent="0.2">
      <c r="A164" s="53">
        <v>321</v>
      </c>
      <c r="B164" s="85" t="s">
        <v>372</v>
      </c>
      <c r="C164" s="50" t="s">
        <v>373</v>
      </c>
      <c r="D164" s="51">
        <f t="shared" ref="D164:E164" si="40">SUM(D165:D168)</f>
        <v>7753.3600000000006</v>
      </c>
      <c r="E164" s="51">
        <f t="shared" si="40"/>
        <v>14927.3</v>
      </c>
      <c r="F164" s="52">
        <f t="shared" si="31"/>
        <v>192.52685287410876</v>
      </c>
    </row>
    <row r="165" spans="1:6" ht="12.75" customHeight="1" x14ac:dyDescent="0.2">
      <c r="A165" s="53">
        <v>3211</v>
      </c>
      <c r="B165" s="85" t="s">
        <v>374</v>
      </c>
      <c r="C165" s="50" t="s">
        <v>375</v>
      </c>
      <c r="D165" s="242">
        <v>376.46</v>
      </c>
      <c r="E165" s="242">
        <v>314.39999999999998</v>
      </c>
      <c r="F165" s="52">
        <f t="shared" si="31"/>
        <v>83.514848855124043</v>
      </c>
    </row>
    <row r="166" spans="1:6" ht="12.75" customHeight="1" x14ac:dyDescent="0.2">
      <c r="A166" s="53">
        <v>3212</v>
      </c>
      <c r="B166" s="85" t="s">
        <v>376</v>
      </c>
      <c r="C166" s="50" t="s">
        <v>377</v>
      </c>
      <c r="D166" s="242">
        <v>2040.94</v>
      </c>
      <c r="E166" s="242">
        <v>8840.3799999999992</v>
      </c>
      <c r="F166" s="52">
        <f t="shared" si="31"/>
        <v>433.15237096631938</v>
      </c>
    </row>
    <row r="167" spans="1:6" ht="12.75" customHeight="1" x14ac:dyDescent="0.2">
      <c r="A167" s="53">
        <v>3213</v>
      </c>
      <c r="B167" s="85" t="s">
        <v>378</v>
      </c>
      <c r="C167" s="50" t="s">
        <v>379</v>
      </c>
      <c r="D167" s="242">
        <v>1249.96</v>
      </c>
      <c r="E167" s="242">
        <v>1115.72</v>
      </c>
      <c r="F167" s="52">
        <f t="shared" si="31"/>
        <v>89.260456334602708</v>
      </c>
    </row>
    <row r="168" spans="1:6" ht="12.75" customHeight="1" x14ac:dyDescent="0.2">
      <c r="A168" s="53">
        <v>3214</v>
      </c>
      <c r="B168" s="85" t="s">
        <v>380</v>
      </c>
      <c r="C168" s="50" t="s">
        <v>381</v>
      </c>
      <c r="D168" s="242">
        <v>4086</v>
      </c>
      <c r="E168" s="242">
        <v>4656.8</v>
      </c>
      <c r="F168" s="52">
        <f t="shared" si="31"/>
        <v>113.96965247185511</v>
      </c>
    </row>
    <row r="169" spans="1:6" ht="12.75" customHeight="1" x14ac:dyDescent="0.2">
      <c r="A169" s="53">
        <v>322</v>
      </c>
      <c r="B169" s="85" t="s">
        <v>382</v>
      </c>
      <c r="C169" s="50" t="s">
        <v>383</v>
      </c>
      <c r="D169" s="51">
        <f t="shared" ref="D169:E169" si="41">SUM(D170:D176)</f>
        <v>79224.84</v>
      </c>
      <c r="E169" s="51">
        <f t="shared" si="41"/>
        <v>86441.46</v>
      </c>
      <c r="F169" s="52">
        <f t="shared" si="31"/>
        <v>109.1090370141486</v>
      </c>
    </row>
    <row r="170" spans="1:6" ht="12.75" customHeight="1" x14ac:dyDescent="0.2">
      <c r="A170" s="53">
        <v>3221</v>
      </c>
      <c r="B170" s="85" t="s">
        <v>384</v>
      </c>
      <c r="C170" s="50" t="s">
        <v>385</v>
      </c>
      <c r="D170" s="242">
        <v>4585.8599999999997</v>
      </c>
      <c r="E170" s="242">
        <v>7353.46</v>
      </c>
      <c r="F170" s="52">
        <f t="shared" si="31"/>
        <v>160.35073028832107</v>
      </c>
    </row>
    <row r="171" spans="1:6" ht="12.75" customHeight="1" x14ac:dyDescent="0.2">
      <c r="A171" s="53">
        <v>3222</v>
      </c>
      <c r="B171" s="85" t="s">
        <v>386</v>
      </c>
      <c r="C171" s="50" t="s">
        <v>387</v>
      </c>
      <c r="D171" s="242">
        <v>473.32</v>
      </c>
      <c r="E171" s="242">
        <v>125</v>
      </c>
      <c r="F171" s="52">
        <f t="shared" si="31"/>
        <v>26.409194625200712</v>
      </c>
    </row>
    <row r="172" spans="1:6" ht="12.75" customHeight="1" x14ac:dyDescent="0.2">
      <c r="A172" s="53">
        <v>3223</v>
      </c>
      <c r="B172" s="85" t="s">
        <v>388</v>
      </c>
      <c r="C172" s="50" t="s">
        <v>389</v>
      </c>
      <c r="D172" s="242">
        <v>58047.51</v>
      </c>
      <c r="E172" s="242">
        <v>58514.09</v>
      </c>
      <c r="F172" s="52">
        <f t="shared" si="31"/>
        <v>100.80378986109825</v>
      </c>
    </row>
    <row r="173" spans="1:6" ht="12.75" customHeight="1" x14ac:dyDescent="0.2">
      <c r="A173" s="53">
        <v>3224</v>
      </c>
      <c r="B173" s="85" t="s">
        <v>390</v>
      </c>
      <c r="C173" s="50" t="s">
        <v>391</v>
      </c>
      <c r="D173" s="242">
        <v>13110.85</v>
      </c>
      <c r="E173" s="242">
        <v>14910.88</v>
      </c>
      <c r="F173" s="52">
        <f t="shared" si="31"/>
        <v>113.72931579569592</v>
      </c>
    </row>
    <row r="174" spans="1:6" ht="12.75" customHeight="1" x14ac:dyDescent="0.2">
      <c r="A174" s="53">
        <v>3225</v>
      </c>
      <c r="B174" s="85" t="s">
        <v>392</v>
      </c>
      <c r="C174" s="50" t="s">
        <v>393</v>
      </c>
      <c r="D174" s="242">
        <v>2313.87</v>
      </c>
      <c r="E174" s="242">
        <v>4932.01</v>
      </c>
      <c r="F174" s="52">
        <f t="shared" si="31"/>
        <v>213.14983123511695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693.43</v>
      </c>
      <c r="E176" s="242">
        <v>606.02</v>
      </c>
      <c r="F176" s="52">
        <f t="shared" si="31"/>
        <v>87.394545952727754</v>
      </c>
    </row>
    <row r="177" spans="1:6" ht="12.75" customHeight="1" x14ac:dyDescent="0.2">
      <c r="A177" s="53">
        <v>323</v>
      </c>
      <c r="B177" s="85" t="s">
        <v>398</v>
      </c>
      <c r="C177" s="50" t="s">
        <v>399</v>
      </c>
      <c r="D177" s="51">
        <f t="shared" ref="D177:E177" si="42">SUM(D178:D186)</f>
        <v>301559.33</v>
      </c>
      <c r="E177" s="51">
        <f t="shared" si="42"/>
        <v>355493.97000000003</v>
      </c>
      <c r="F177" s="52">
        <f t="shared" si="31"/>
        <v>117.88524997717698</v>
      </c>
    </row>
    <row r="178" spans="1:6" ht="12.75" customHeight="1" x14ac:dyDescent="0.2">
      <c r="A178" s="53">
        <v>3231</v>
      </c>
      <c r="B178" s="85" t="s">
        <v>400</v>
      </c>
      <c r="C178" s="50" t="s">
        <v>401</v>
      </c>
      <c r="D178" s="242">
        <v>11060.35</v>
      </c>
      <c r="E178" s="242">
        <v>11398.97</v>
      </c>
      <c r="F178" s="52">
        <f t="shared" si="31"/>
        <v>103.06156676777857</v>
      </c>
    </row>
    <row r="179" spans="1:6" ht="12.75" customHeight="1" x14ac:dyDescent="0.2">
      <c r="A179" s="53">
        <v>3232</v>
      </c>
      <c r="B179" s="85" t="s">
        <v>402</v>
      </c>
      <c r="C179" s="50" t="s">
        <v>403</v>
      </c>
      <c r="D179" s="242">
        <v>44194.17</v>
      </c>
      <c r="E179" s="242">
        <v>65192.4</v>
      </c>
      <c r="F179" s="52">
        <f t="shared" si="31"/>
        <v>147.51357475431715</v>
      </c>
    </row>
    <row r="180" spans="1:6" ht="12.75" customHeight="1" x14ac:dyDescent="0.2">
      <c r="A180" s="53">
        <v>3233</v>
      </c>
      <c r="B180" s="85" t="s">
        <v>404</v>
      </c>
      <c r="C180" s="50" t="s">
        <v>405</v>
      </c>
      <c r="D180" s="242">
        <v>25057.23</v>
      </c>
      <c r="E180" s="242">
        <v>30886.69</v>
      </c>
      <c r="F180" s="52">
        <f t="shared" si="31"/>
        <v>123.26458271724367</v>
      </c>
    </row>
    <row r="181" spans="1:6" ht="12.75" customHeight="1" x14ac:dyDescent="0.2">
      <c r="A181" s="53">
        <v>3234</v>
      </c>
      <c r="B181" s="85" t="s">
        <v>406</v>
      </c>
      <c r="C181" s="50" t="s">
        <v>407</v>
      </c>
      <c r="D181" s="242">
        <v>54578.9</v>
      </c>
      <c r="E181" s="242">
        <v>64290.68</v>
      </c>
      <c r="F181" s="52">
        <f t="shared" si="31"/>
        <v>117.7940193004989</v>
      </c>
    </row>
    <row r="182" spans="1:6" ht="12.75" customHeight="1" x14ac:dyDescent="0.2">
      <c r="A182" s="53">
        <v>3235</v>
      </c>
      <c r="B182" s="85" t="s">
        <v>408</v>
      </c>
      <c r="C182" s="50" t="s">
        <v>409</v>
      </c>
      <c r="D182" s="242">
        <v>23867.61</v>
      </c>
      <c r="E182" s="242">
        <v>36534.58</v>
      </c>
      <c r="F182" s="52">
        <f t="shared" si="31"/>
        <v>153.07179897777783</v>
      </c>
    </row>
    <row r="183" spans="1:6" ht="12.75" customHeight="1" x14ac:dyDescent="0.2">
      <c r="A183" s="53">
        <v>3236</v>
      </c>
      <c r="B183" s="85" t="s">
        <v>410</v>
      </c>
      <c r="C183" s="50" t="s">
        <v>411</v>
      </c>
      <c r="D183" s="242">
        <v>893.95</v>
      </c>
      <c r="E183" s="242">
        <v>6322.72</v>
      </c>
      <c r="F183" s="52">
        <f t="shared" si="31"/>
        <v>707.27893058895916</v>
      </c>
    </row>
    <row r="184" spans="1:6" ht="12.75" customHeight="1" x14ac:dyDescent="0.2">
      <c r="A184" s="53">
        <v>3237</v>
      </c>
      <c r="B184" s="85" t="s">
        <v>412</v>
      </c>
      <c r="C184" s="50" t="s">
        <v>413</v>
      </c>
      <c r="D184" s="242">
        <v>52116.05</v>
      </c>
      <c r="E184" s="242">
        <v>61284</v>
      </c>
      <c r="F184" s="52">
        <f t="shared" si="31"/>
        <v>117.59141377752151</v>
      </c>
    </row>
    <row r="185" spans="1:6" ht="12.75" customHeight="1" x14ac:dyDescent="0.2">
      <c r="A185" s="53">
        <v>3238</v>
      </c>
      <c r="B185" s="85" t="s">
        <v>414</v>
      </c>
      <c r="C185" s="50" t="s">
        <v>415</v>
      </c>
      <c r="D185" s="242">
        <v>6926.94</v>
      </c>
      <c r="E185" s="242">
        <v>12166.56</v>
      </c>
      <c r="F185" s="52">
        <f t="shared" si="31"/>
        <v>175.64119221474417</v>
      </c>
    </row>
    <row r="186" spans="1:6" ht="12.75" customHeight="1" x14ac:dyDescent="0.2">
      <c r="A186" s="53">
        <v>3239</v>
      </c>
      <c r="B186" s="85" t="s">
        <v>416</v>
      </c>
      <c r="C186" s="50" t="s">
        <v>417</v>
      </c>
      <c r="D186" s="242">
        <v>82864.13</v>
      </c>
      <c r="E186" s="242">
        <v>67417.37</v>
      </c>
      <c r="F186" s="52">
        <f t="shared" si="31"/>
        <v>81.358930577078397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73310.850000000006</v>
      </c>
      <c r="E188" s="51">
        <f t="shared" si="43"/>
        <v>97605.489999999991</v>
      </c>
      <c r="F188" s="52">
        <f t="shared" si="31"/>
        <v>133.13921472742436</v>
      </c>
    </row>
    <row r="189" spans="1:6" ht="12.75" customHeight="1" x14ac:dyDescent="0.2">
      <c r="A189" s="53">
        <v>3291</v>
      </c>
      <c r="B189" s="232" t="s">
        <v>422</v>
      </c>
      <c r="C189" s="50" t="s">
        <v>423</v>
      </c>
      <c r="D189" s="242">
        <v>5749.24</v>
      </c>
      <c r="E189" s="242">
        <v>5524.07</v>
      </c>
      <c r="F189" s="52">
        <f t="shared" si="31"/>
        <v>96.083482338535177</v>
      </c>
    </row>
    <row r="190" spans="1:6" ht="12.75" customHeight="1" x14ac:dyDescent="0.2">
      <c r="A190" s="53">
        <v>3292</v>
      </c>
      <c r="B190" s="85" t="s">
        <v>424</v>
      </c>
      <c r="C190" s="50" t="s">
        <v>425</v>
      </c>
      <c r="D190" s="242">
        <v>5858.76</v>
      </c>
      <c r="E190" s="242">
        <v>7804.68</v>
      </c>
      <c r="F190" s="52">
        <f t="shared" si="31"/>
        <v>133.21385412612906</v>
      </c>
    </row>
    <row r="191" spans="1:6" ht="12.75" customHeight="1" x14ac:dyDescent="0.2">
      <c r="A191" s="53">
        <v>3293</v>
      </c>
      <c r="B191" s="85" t="s">
        <v>426</v>
      </c>
      <c r="C191" s="50" t="s">
        <v>427</v>
      </c>
      <c r="D191" s="242">
        <v>45223.78</v>
      </c>
      <c r="E191" s="242">
        <v>62364.86</v>
      </c>
      <c r="F191" s="52">
        <f t="shared" si="31"/>
        <v>137.90280246365961</v>
      </c>
    </row>
    <row r="192" spans="1:6" ht="12.75" customHeight="1" x14ac:dyDescent="0.2">
      <c r="A192" s="53">
        <v>3294</v>
      </c>
      <c r="B192" s="85" t="s">
        <v>428</v>
      </c>
      <c r="C192" s="50" t="s">
        <v>429</v>
      </c>
      <c r="D192" s="242">
        <v>3000</v>
      </c>
      <c r="E192" s="242">
        <v>3000</v>
      </c>
      <c r="F192" s="52">
        <f t="shared" si="31"/>
        <v>100</v>
      </c>
    </row>
    <row r="193" spans="1:6" ht="12.75" customHeight="1" x14ac:dyDescent="0.2">
      <c r="A193" s="53">
        <v>3295</v>
      </c>
      <c r="B193" s="85" t="s">
        <v>430</v>
      </c>
      <c r="C193" s="50" t="s">
        <v>431</v>
      </c>
      <c r="D193" s="242">
        <v>2788.82</v>
      </c>
      <c r="E193" s="242">
        <v>1341.45</v>
      </c>
      <c r="F193" s="52">
        <f t="shared" si="31"/>
        <v>48.100988948731008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10690.25</v>
      </c>
      <c r="E195" s="242">
        <v>17570.43</v>
      </c>
      <c r="F195" s="52">
        <f t="shared" si="31"/>
        <v>164.35939290474965</v>
      </c>
    </row>
    <row r="196" spans="1:6" ht="12.75" customHeight="1" x14ac:dyDescent="0.2">
      <c r="A196" s="53">
        <v>34</v>
      </c>
      <c r="B196" s="232" t="s">
        <v>436</v>
      </c>
      <c r="C196" s="50" t="s">
        <v>437</v>
      </c>
      <c r="D196" s="51">
        <f t="shared" ref="D196:E196" si="44">D197+D202+D210</f>
        <v>62754.859999999993</v>
      </c>
      <c r="E196" s="51">
        <f t="shared" si="44"/>
        <v>58956.03</v>
      </c>
      <c r="F196" s="52">
        <f t="shared" si="31"/>
        <v>93.946556489808131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60210.09</v>
      </c>
      <c r="E202" s="51">
        <f t="shared" si="46"/>
        <v>55654.94</v>
      </c>
      <c r="F202" s="52">
        <f t="shared" si="31"/>
        <v>92.434573673615176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60210.09</v>
      </c>
      <c r="E204" s="242">
        <v>55654.94</v>
      </c>
      <c r="F204" s="52">
        <f t="shared" si="31"/>
        <v>92.434573673615176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2544.77</v>
      </c>
      <c r="E210" s="51">
        <f t="shared" si="47"/>
        <v>3301.09</v>
      </c>
      <c r="F210" s="52">
        <f t="shared" si="31"/>
        <v>129.72056413742698</v>
      </c>
    </row>
    <row r="211" spans="1:6" ht="12.75" customHeight="1" x14ac:dyDescent="0.2">
      <c r="A211" s="53">
        <v>3431</v>
      </c>
      <c r="B211" s="232" t="s">
        <v>466</v>
      </c>
      <c r="C211" s="50" t="s">
        <v>467</v>
      </c>
      <c r="D211" s="242">
        <v>2544.77</v>
      </c>
      <c r="E211" s="242">
        <v>3301.09</v>
      </c>
      <c r="F211" s="52">
        <f t="shared" si="31"/>
        <v>129.72056413742698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41305.449999999997</v>
      </c>
      <c r="E215" s="51">
        <f t="shared" si="48"/>
        <v>43936.93</v>
      </c>
      <c r="F215" s="52">
        <f t="shared" si="31"/>
        <v>106.37078157967048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41305.449999999997</v>
      </c>
      <c r="E219" s="51">
        <f t="shared" si="50"/>
        <v>43936.93</v>
      </c>
      <c r="F219" s="52">
        <f t="shared" si="31"/>
        <v>106.37078157967048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41305.449999999997</v>
      </c>
      <c r="E222" s="242">
        <v>43936.93</v>
      </c>
      <c r="F222" s="52">
        <f t="shared" si="31"/>
        <v>106.37078157967048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50003.24</v>
      </c>
      <c r="E224" s="51">
        <f t="shared" si="51"/>
        <v>73514.8</v>
      </c>
      <c r="F224" s="52">
        <f t="shared" ref="F224:F235" si="52">IF(D224&lt;&gt;0,IF(E224/D224&gt;=100,"&gt;&gt;100",E224/D224*100),"-")</f>
        <v>147.02007309926316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50003.24</v>
      </c>
      <c r="E236" s="51">
        <f t="shared" si="56"/>
        <v>73514.8</v>
      </c>
      <c r="F236" s="52">
        <f t="shared" ref="F236:F239" si="57">IF(D236&lt;&gt;0,IF(E236/D236&gt;=100,"&gt;&gt;100",E236/D236*100),"-")</f>
        <v>147.02007309926316</v>
      </c>
    </row>
    <row r="237" spans="1:6" ht="12.75" customHeight="1" x14ac:dyDescent="0.2">
      <c r="A237" s="53" t="s">
        <v>518</v>
      </c>
      <c r="B237" s="85" t="s">
        <v>519</v>
      </c>
      <c r="C237" s="50" t="s">
        <v>518</v>
      </c>
      <c r="D237" s="242">
        <v>45589.31</v>
      </c>
      <c r="E237" s="242">
        <v>73514.8</v>
      </c>
      <c r="F237" s="52">
        <f t="shared" si="57"/>
        <v>161.25446952366687</v>
      </c>
    </row>
    <row r="238" spans="1:6" ht="12.75" customHeight="1" x14ac:dyDescent="0.2">
      <c r="A238" s="53" t="s">
        <v>520</v>
      </c>
      <c r="B238" s="85" t="s">
        <v>521</v>
      </c>
      <c r="C238" s="50" t="s">
        <v>520</v>
      </c>
      <c r="D238" s="242">
        <v>4413.93</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328259.46000000002</v>
      </c>
      <c r="E252" s="51">
        <f t="shared" si="63"/>
        <v>455119.52</v>
      </c>
      <c r="F252" s="52">
        <f t="shared" ref="F252:F258" si="64">IF(D252&lt;&gt;0,IF(E252/D252&gt;=100,"&gt;&gt;100",E252/D252*100),"-")</f>
        <v>138.6462769420263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328259.46000000002</v>
      </c>
      <c r="E259" s="51">
        <f t="shared" si="66"/>
        <v>455119.52</v>
      </c>
      <c r="F259" s="52">
        <f t="shared" ref="F259:F262" si="67">IF(D259&lt;&gt;0,IF(E259/D259&gt;=100,"&gt;&gt;100",E259/D259*100),"-")</f>
        <v>138.6462769420263</v>
      </c>
    </row>
    <row r="260" spans="1:6" ht="12.75" customHeight="1" x14ac:dyDescent="0.2">
      <c r="A260" s="53">
        <v>3721</v>
      </c>
      <c r="B260" s="85" t="s">
        <v>560</v>
      </c>
      <c r="C260" s="50" t="s">
        <v>561</v>
      </c>
      <c r="D260" s="242">
        <v>63549.19</v>
      </c>
      <c r="E260" s="242">
        <v>98797.53</v>
      </c>
      <c r="F260" s="52">
        <f t="shared" si="67"/>
        <v>155.46623017539639</v>
      </c>
    </row>
    <row r="261" spans="1:6" ht="12.75" customHeight="1" x14ac:dyDescent="0.2">
      <c r="A261" s="53">
        <v>3722</v>
      </c>
      <c r="B261" s="85" t="s">
        <v>562</v>
      </c>
      <c r="C261" s="50" t="s">
        <v>563</v>
      </c>
      <c r="D261" s="242">
        <v>264710.27</v>
      </c>
      <c r="E261" s="242">
        <v>356321.99</v>
      </c>
      <c r="F261" s="52">
        <f t="shared" si="67"/>
        <v>134.60829834822803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166378.59000000003</v>
      </c>
      <c r="E263" s="51">
        <f t="shared" si="68"/>
        <v>235555.59999999998</v>
      </c>
      <c r="F263" s="52">
        <f t="shared" ref="F263:F267" si="69">IF(D263&lt;&gt;0,IF(E263/D263&gt;=100,"&gt;&gt;100",E263/D263*100),"-")</f>
        <v>141.57807203438853</v>
      </c>
    </row>
    <row r="264" spans="1:6" ht="12.75" customHeight="1" x14ac:dyDescent="0.2">
      <c r="A264" s="53">
        <v>381</v>
      </c>
      <c r="B264" s="85" t="s">
        <v>568</v>
      </c>
      <c r="C264" s="50" t="s">
        <v>569</v>
      </c>
      <c r="D264" s="51">
        <f t="shared" ref="D264:E264" si="70">SUM(D265:D267)</f>
        <v>135218.42000000001</v>
      </c>
      <c r="E264" s="51">
        <f t="shared" si="70"/>
        <v>164480.74</v>
      </c>
      <c r="F264" s="52">
        <f t="shared" si="69"/>
        <v>121.64077941452058</v>
      </c>
    </row>
    <row r="265" spans="1:6" ht="12.75" customHeight="1" x14ac:dyDescent="0.2">
      <c r="A265" s="53">
        <v>3811</v>
      </c>
      <c r="B265" s="85" t="s">
        <v>570</v>
      </c>
      <c r="C265" s="50" t="s">
        <v>571</v>
      </c>
      <c r="D265" s="242">
        <v>135218.42000000001</v>
      </c>
      <c r="E265" s="242">
        <v>164480.74</v>
      </c>
      <c r="F265" s="52">
        <f t="shared" si="69"/>
        <v>121.64077941452058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31160.17</v>
      </c>
      <c r="E279" s="51">
        <f t="shared" si="75"/>
        <v>71074.86</v>
      </c>
      <c r="F279" s="52">
        <f t="shared" si="74"/>
        <v>228.09522541115791</v>
      </c>
    </row>
    <row r="280" spans="1:6" ht="24" x14ac:dyDescent="0.2">
      <c r="A280" s="53">
        <v>3861</v>
      </c>
      <c r="B280" s="85" t="s">
        <v>599</v>
      </c>
      <c r="C280" s="50" t="s">
        <v>600</v>
      </c>
      <c r="D280" s="242">
        <v>26160.17</v>
      </c>
      <c r="E280" s="242">
        <v>70454.86</v>
      </c>
      <c r="F280" s="52">
        <f t="shared" si="74"/>
        <v>269.32110915181363</v>
      </c>
    </row>
    <row r="281" spans="1:6" ht="24" x14ac:dyDescent="0.2">
      <c r="A281" s="53">
        <v>3862</v>
      </c>
      <c r="B281" s="85" t="s">
        <v>601</v>
      </c>
      <c r="C281" s="50" t="s">
        <v>602</v>
      </c>
      <c r="D281" s="242">
        <v>5000</v>
      </c>
      <c r="E281" s="242">
        <v>620</v>
      </c>
      <c r="F281" s="52">
        <f t="shared" si="74"/>
        <v>12.4</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1306508.8600000001</v>
      </c>
      <c r="E289" s="51">
        <f t="shared" si="79"/>
        <v>1662383.5700000003</v>
      </c>
      <c r="F289" s="52">
        <f t="shared" si="76"/>
        <v>127.23859905550125</v>
      </c>
    </row>
    <row r="290" spans="1:6" ht="12.75" customHeight="1" x14ac:dyDescent="0.2">
      <c r="A290" s="53" t="s">
        <v>609</v>
      </c>
      <c r="B290" s="85" t="s">
        <v>620</v>
      </c>
      <c r="C290" s="50" t="s">
        <v>621</v>
      </c>
      <c r="D290" s="51">
        <f>IF(D6&gt;=D289,D6-D289,0)</f>
        <v>1096180.0199999998</v>
      </c>
      <c r="E290" s="51">
        <f>IF(E6&gt;=E289,E6-E289,0)</f>
        <v>1797777.4499999997</v>
      </c>
      <c r="F290" s="52">
        <f t="shared" si="76"/>
        <v>164.00385130172324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58766.21</v>
      </c>
      <c r="E292" s="242">
        <v>604557.41</v>
      </c>
      <c r="F292" s="52">
        <f t="shared" si="76"/>
        <v>1028.750041903332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105994</v>
      </c>
      <c r="E294" s="242">
        <v>39947.279999999999</v>
      </c>
      <c r="F294" s="52">
        <f t="shared" si="76"/>
        <v>37.688246504519121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32699.7</v>
      </c>
      <c r="E298" s="51">
        <f t="shared" si="80"/>
        <v>173025</v>
      </c>
      <c r="F298" s="52">
        <f t="shared" ref="F298:F418" si="81">IF(D298&lt;&gt;0,IF(E298/D298&gt;=100,"&gt;&gt;100",E298/D298*100),"-")</f>
        <v>529.13329480086975</v>
      </c>
    </row>
    <row r="299" spans="1:6" ht="12.75" customHeight="1" x14ac:dyDescent="0.2">
      <c r="A299" s="53">
        <v>71</v>
      </c>
      <c r="B299" s="85" t="s">
        <v>637</v>
      </c>
      <c r="C299" s="50" t="s">
        <v>638</v>
      </c>
      <c r="D299" s="51">
        <f t="shared" ref="D299:E299" si="82">D300+D304</f>
        <v>32699.7</v>
      </c>
      <c r="E299" s="51">
        <f t="shared" si="82"/>
        <v>173025</v>
      </c>
      <c r="F299" s="52">
        <f t="shared" si="81"/>
        <v>529.13329480086975</v>
      </c>
    </row>
    <row r="300" spans="1:6" ht="24" x14ac:dyDescent="0.2">
      <c r="A300" s="53">
        <v>711</v>
      </c>
      <c r="B300" s="85" t="s">
        <v>639</v>
      </c>
      <c r="C300" s="50" t="s">
        <v>640</v>
      </c>
      <c r="D300" s="51">
        <f t="shared" ref="D300:E300" si="83">SUM(D301:D303)</f>
        <v>32699.7</v>
      </c>
      <c r="E300" s="51">
        <f t="shared" si="83"/>
        <v>173025</v>
      </c>
      <c r="F300" s="52">
        <f t="shared" si="81"/>
        <v>529.13329480086975</v>
      </c>
    </row>
    <row r="301" spans="1:6" ht="12.75" customHeight="1" x14ac:dyDescent="0.2">
      <c r="A301" s="53">
        <v>7111</v>
      </c>
      <c r="B301" s="85" t="s">
        <v>641</v>
      </c>
      <c r="C301" s="50" t="s">
        <v>642</v>
      </c>
      <c r="D301" s="242">
        <v>32699.7</v>
      </c>
      <c r="E301" s="242">
        <v>173025</v>
      </c>
      <c r="F301" s="52">
        <f t="shared" si="81"/>
        <v>529.13329480086975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371967.06</v>
      </c>
      <c r="E350" s="51">
        <f t="shared" si="95"/>
        <v>1546438.47</v>
      </c>
      <c r="F350" s="52">
        <f t="shared" si="81"/>
        <v>415.74607977383806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367746.71</v>
      </c>
      <c r="E363" s="51">
        <f t="shared" si="99"/>
        <v>1282385.19</v>
      </c>
      <c r="F363" s="52">
        <f t="shared" si="81"/>
        <v>348.71425226346685</v>
      </c>
    </row>
    <row r="364" spans="1:6" ht="12.75" customHeight="1" x14ac:dyDescent="0.2">
      <c r="A364" s="53">
        <v>421</v>
      </c>
      <c r="B364" s="85" t="s">
        <v>759</v>
      </c>
      <c r="C364" s="50" t="s">
        <v>760</v>
      </c>
      <c r="D364" s="51">
        <f t="shared" ref="D364:E364" si="100">SUM(D365:D368)</f>
        <v>304204.97000000003</v>
      </c>
      <c r="E364" s="51">
        <f t="shared" si="100"/>
        <v>1209416.8999999999</v>
      </c>
      <c r="F364" s="52">
        <f t="shared" si="81"/>
        <v>397.56645001559303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62112.87</v>
      </c>
      <c r="E366" s="242">
        <v>1061155.53</v>
      </c>
      <c r="F366" s="52">
        <f t="shared" si="81"/>
        <v>1708.4310063276741</v>
      </c>
    </row>
    <row r="367" spans="1:6" ht="12.75" customHeight="1" x14ac:dyDescent="0.2">
      <c r="A367" s="53">
        <v>4213</v>
      </c>
      <c r="B367" s="85" t="s">
        <v>669</v>
      </c>
      <c r="C367" s="50" t="s">
        <v>763</v>
      </c>
      <c r="D367" s="242">
        <v>242092.1</v>
      </c>
      <c r="E367" s="242">
        <v>72956.37</v>
      </c>
      <c r="F367" s="52">
        <f t="shared" si="81"/>
        <v>30.135791295957198</v>
      </c>
    </row>
    <row r="368" spans="1:6" ht="12.75" customHeight="1" x14ac:dyDescent="0.2">
      <c r="A368" s="53">
        <v>4214</v>
      </c>
      <c r="B368" s="85" t="s">
        <v>671</v>
      </c>
      <c r="C368" s="50" t="s">
        <v>764</v>
      </c>
      <c r="D368" s="242">
        <v>0</v>
      </c>
      <c r="E368" s="242">
        <v>75305</v>
      </c>
      <c r="F368" s="52" t="str">
        <f t="shared" si="81"/>
        <v>-</v>
      </c>
    </row>
    <row r="369" spans="1:6" ht="12.75" customHeight="1" x14ac:dyDescent="0.2">
      <c r="A369" s="53">
        <v>422</v>
      </c>
      <c r="B369" s="85" t="s">
        <v>765</v>
      </c>
      <c r="C369" s="50" t="s">
        <v>766</v>
      </c>
      <c r="D369" s="51">
        <f t="shared" ref="D369:E369" si="101">SUM(D370:D377)</f>
        <v>60841.740000000005</v>
      </c>
      <c r="E369" s="51">
        <f t="shared" si="101"/>
        <v>70219.439999999988</v>
      </c>
      <c r="F369" s="52">
        <f t="shared" si="81"/>
        <v>115.41326727342114</v>
      </c>
    </row>
    <row r="370" spans="1:6" ht="12.75" customHeight="1" x14ac:dyDescent="0.2">
      <c r="A370" s="53">
        <v>4221</v>
      </c>
      <c r="B370" s="85" t="s">
        <v>675</v>
      </c>
      <c r="C370" s="50" t="s">
        <v>767</v>
      </c>
      <c r="D370" s="242">
        <v>1305.46</v>
      </c>
      <c r="E370" s="242">
        <v>464.9</v>
      </c>
      <c r="F370" s="52">
        <f t="shared" si="81"/>
        <v>35.611968195118962</v>
      </c>
    </row>
    <row r="371" spans="1:6" ht="12.75" customHeight="1" x14ac:dyDescent="0.2">
      <c r="A371" s="53">
        <v>4222</v>
      </c>
      <c r="B371" s="85" t="s">
        <v>768</v>
      </c>
      <c r="C371" s="50" t="s">
        <v>769</v>
      </c>
      <c r="D371" s="242">
        <v>2251.4899999999998</v>
      </c>
      <c r="E371" s="242"/>
      <c r="F371" s="52">
        <f t="shared" si="81"/>
        <v>0</v>
      </c>
    </row>
    <row r="372" spans="1:6" ht="12.75" customHeight="1" x14ac:dyDescent="0.2">
      <c r="A372" s="53">
        <v>4223</v>
      </c>
      <c r="B372" s="85" t="s">
        <v>679</v>
      </c>
      <c r="C372" s="50" t="s">
        <v>770</v>
      </c>
      <c r="D372" s="242">
        <v>1984.76</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501.3</v>
      </c>
      <c r="E374" s="242">
        <v>1077.1099999999999</v>
      </c>
      <c r="F374" s="52">
        <f t="shared" si="81"/>
        <v>214.86335527628165</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54798.73</v>
      </c>
      <c r="E376" s="242">
        <v>68677.429999999993</v>
      </c>
      <c r="F376" s="52">
        <f t="shared" si="81"/>
        <v>125.32668184098425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2700</v>
      </c>
      <c r="E391" s="51">
        <f t="shared" si="105"/>
        <v>2748.85</v>
      </c>
      <c r="F391" s="52">
        <f t="shared" si="81"/>
        <v>101.80925925925925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2700</v>
      </c>
      <c r="E394" s="242">
        <v>2748.85</v>
      </c>
      <c r="F394" s="52">
        <f t="shared" si="81"/>
        <v>101.80925925925925</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4220.3500000000004</v>
      </c>
      <c r="E402" s="51">
        <f t="shared" si="109"/>
        <v>264053.28000000003</v>
      </c>
      <c r="F402" s="52">
        <f t="shared" si="81"/>
        <v>6256.6678119113349</v>
      </c>
    </row>
    <row r="403" spans="1:6" ht="12.75" customHeight="1" x14ac:dyDescent="0.2">
      <c r="A403" s="53">
        <v>451</v>
      </c>
      <c r="B403" s="85" t="s">
        <v>812</v>
      </c>
      <c r="C403" s="50" t="s">
        <v>813</v>
      </c>
      <c r="D403" s="242">
        <v>4220.3500000000004</v>
      </c>
      <c r="E403" s="242">
        <v>264053.28000000003</v>
      </c>
      <c r="F403" s="52">
        <f t="shared" si="81"/>
        <v>6256.6678119113349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339267.36</v>
      </c>
      <c r="E408" s="51">
        <f t="shared" si="111"/>
        <v>1373413.47</v>
      </c>
      <c r="F408" s="52">
        <f t="shared" si="81"/>
        <v>404.81744839821908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2435388.58</v>
      </c>
      <c r="E412" s="51">
        <f>E6+E298</f>
        <v>3633186.02</v>
      </c>
      <c r="F412" s="52">
        <f t="shared" si="81"/>
        <v>149.18301127945668</v>
      </c>
    </row>
    <row r="413" spans="1:6" ht="12.75" customHeight="1" x14ac:dyDescent="0.2">
      <c r="A413" s="53" t="s">
        <v>609</v>
      </c>
      <c r="B413" s="85" t="s">
        <v>832</v>
      </c>
      <c r="C413" s="50" t="s">
        <v>833</v>
      </c>
      <c r="D413" s="51">
        <f t="shared" ref="D413:E413" si="112">D289+D350</f>
        <v>1678475.9200000002</v>
      </c>
      <c r="E413" s="51">
        <f t="shared" si="112"/>
        <v>3208822.04</v>
      </c>
      <c r="F413" s="52">
        <f t="shared" si="81"/>
        <v>191.17474381163595</v>
      </c>
    </row>
    <row r="414" spans="1:6" ht="12.75" customHeight="1" x14ac:dyDescent="0.2">
      <c r="A414" s="53" t="s">
        <v>609</v>
      </c>
      <c r="B414" s="85" t="s">
        <v>834</v>
      </c>
      <c r="C414" s="50" t="s">
        <v>835</v>
      </c>
      <c r="D414" s="51">
        <f t="shared" ref="D414:E414" si="113">IF(D412&gt;=D413,D412-D413,0)</f>
        <v>756912.65999999992</v>
      </c>
      <c r="E414" s="51">
        <f t="shared" si="113"/>
        <v>424363.98</v>
      </c>
      <c r="F414" s="52">
        <f t="shared" si="81"/>
        <v>56.065118530320269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58766.21</v>
      </c>
      <c r="E416" s="51">
        <f t="shared" si="115"/>
        <v>604557.41</v>
      </c>
      <c r="F416" s="52">
        <f t="shared" si="81"/>
        <v>1028.750041903332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105994</v>
      </c>
      <c r="E418" s="62">
        <f t="shared" si="117"/>
        <v>39947.279999999999</v>
      </c>
      <c r="F418" s="57">
        <f t="shared" si="81"/>
        <v>37.688246504519121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222875.80000000002</v>
      </c>
      <c r="E528" s="51">
        <f t="shared" si="148"/>
        <v>211091.76</v>
      </c>
      <c r="F528" s="52">
        <f t="shared" si="119"/>
        <v>94.712732382788971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222875.80000000002</v>
      </c>
      <c r="E593" s="51">
        <f t="shared" si="167"/>
        <v>211091.76</v>
      </c>
      <c r="F593" s="52">
        <f t="shared" si="119"/>
        <v>94.712732382788971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211091.76</v>
      </c>
      <c r="E599" s="51">
        <f t="shared" si="169"/>
        <v>211091.76</v>
      </c>
      <c r="F599" s="52">
        <f t="shared" si="119"/>
        <v>100</v>
      </c>
    </row>
    <row r="600" spans="1:6" ht="12.75" customHeight="1" x14ac:dyDescent="0.2">
      <c r="A600" s="53">
        <v>5422</v>
      </c>
      <c r="B600" s="85" t="s">
        <v>1198</v>
      </c>
      <c r="C600" s="50" t="s">
        <v>1199</v>
      </c>
      <c r="D600" s="242">
        <v>211091.76</v>
      </c>
      <c r="E600" s="242">
        <v>211091.76</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11784.04</v>
      </c>
      <c r="E617" s="51">
        <f t="shared" si="173"/>
        <v>0</v>
      </c>
      <c r="F617" s="52">
        <f t="shared" si="119"/>
        <v>0</v>
      </c>
    </row>
    <row r="618" spans="1:6" ht="12.75" customHeight="1" x14ac:dyDescent="0.2">
      <c r="A618" s="53">
        <v>5471</v>
      </c>
      <c r="B618" s="85" t="s">
        <v>1234</v>
      </c>
      <c r="C618" s="50" t="s">
        <v>1235</v>
      </c>
      <c r="D618" s="242">
        <v>11784.04</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222875.80000000002</v>
      </c>
      <c r="E636" s="51">
        <f t="shared" si="179"/>
        <v>211091.76</v>
      </c>
      <c r="F636" s="52">
        <f t="shared" si="119"/>
        <v>94.712732382788971</v>
      </c>
    </row>
    <row r="637" spans="1:6" ht="12.75" customHeight="1" x14ac:dyDescent="0.2">
      <c r="A637" s="53">
        <v>92213</v>
      </c>
      <c r="B637" s="85" t="s">
        <v>1272</v>
      </c>
      <c r="C637" s="50" t="s">
        <v>1273</v>
      </c>
      <c r="D637" s="242">
        <v>11784.04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2435388.58</v>
      </c>
      <c r="E639" s="51">
        <f t="shared" si="180"/>
        <v>3633186.02</v>
      </c>
      <c r="F639" s="52">
        <f t="shared" si="119"/>
        <v>149.18301127945668</v>
      </c>
    </row>
    <row r="640" spans="1:6" ht="12.75" customHeight="1" x14ac:dyDescent="0.2">
      <c r="A640" s="53" t="s">
        <v>609</v>
      </c>
      <c r="B640" s="85" t="s">
        <v>1278</v>
      </c>
      <c r="C640" s="50" t="s">
        <v>1279</v>
      </c>
      <c r="D640" s="51">
        <f t="shared" ref="D640:E640" si="181">D413+D528</f>
        <v>1901351.7200000002</v>
      </c>
      <c r="E640" s="51">
        <f t="shared" si="181"/>
        <v>3419913.8</v>
      </c>
      <c r="F640" s="52">
        <f t="shared" si="119"/>
        <v>179.86749973855439</v>
      </c>
    </row>
    <row r="641" spans="1:6" ht="12.75" customHeight="1" x14ac:dyDescent="0.2">
      <c r="A641" s="53" t="s">
        <v>609</v>
      </c>
      <c r="B641" s="85" t="s">
        <v>1280</v>
      </c>
      <c r="C641" s="50" t="s">
        <v>1281</v>
      </c>
      <c r="D641" s="51">
        <f t="shared" ref="D641:E641" si="182">IF(D639&gt;=D640,D639-D640,0)</f>
        <v>534036.85999999987</v>
      </c>
      <c r="E641" s="51">
        <f t="shared" si="182"/>
        <v>213272.2200000002</v>
      </c>
      <c r="F641" s="52">
        <f t="shared" si="119"/>
        <v>39.935861356086967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70550.25</v>
      </c>
      <c r="E643" s="51">
        <f t="shared" si="184"/>
        <v>604557.41</v>
      </c>
      <c r="F643" s="52">
        <f t="shared" si="119"/>
        <v>856.91745954124895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604587.10999999987</v>
      </c>
      <c r="E645" s="51">
        <f t="shared" si="186"/>
        <v>817829.63000000024</v>
      </c>
      <c r="F645" s="52">
        <f t="shared" si="119"/>
        <v>135.27076850844543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141714.34</v>
      </c>
      <c r="E649" s="242">
        <v>670389.48</v>
      </c>
      <c r="F649" s="52">
        <f t="shared" ref="F649:F724" si="188">IF(D649&lt;&gt;0,IF(E649/D649&gt;=100,"&gt;&gt;100",E649/D649*100),"-")</f>
        <v>473.05691153061861</v>
      </c>
    </row>
    <row r="650" spans="1:6" ht="12.75" customHeight="1" x14ac:dyDescent="0.2">
      <c r="A650" s="53" t="s">
        <v>1297</v>
      </c>
      <c r="B650" s="85" t="s">
        <v>1298</v>
      </c>
      <c r="C650" s="50" t="s">
        <v>1297</v>
      </c>
      <c r="D650" s="242">
        <v>2530457.56</v>
      </c>
      <c r="E650" s="242">
        <v>3772307.43</v>
      </c>
      <c r="F650" s="52">
        <f t="shared" si="188"/>
        <v>149.07609950194148</v>
      </c>
    </row>
    <row r="651" spans="1:6" ht="12.75" customHeight="1" x14ac:dyDescent="0.2">
      <c r="A651" s="53" t="s">
        <v>1299</v>
      </c>
      <c r="B651" s="85" t="s">
        <v>1300</v>
      </c>
      <c r="C651" s="50" t="s">
        <v>1299</v>
      </c>
      <c r="D651" s="242">
        <v>2001782.42</v>
      </c>
      <c r="E651" s="242">
        <v>3456556.59</v>
      </c>
      <c r="F651" s="52">
        <f t="shared" si="188"/>
        <v>172.67394075725772</v>
      </c>
    </row>
    <row r="652" spans="1:6" ht="24" x14ac:dyDescent="0.2">
      <c r="A652" s="53">
        <v>11</v>
      </c>
      <c r="B652" s="85" t="s">
        <v>1301</v>
      </c>
      <c r="C652" s="50" t="s">
        <v>1302</v>
      </c>
      <c r="D652" s="51">
        <f t="shared" ref="D652:E652" si="189">+D649+D650-D651</f>
        <v>670389.48</v>
      </c>
      <c r="E652" s="51">
        <f t="shared" si="189"/>
        <v>986140.3200000003</v>
      </c>
      <c r="F652" s="52">
        <f t="shared" si="188"/>
        <v>147.09961140798336</v>
      </c>
    </row>
    <row r="653" spans="1:6" ht="24" x14ac:dyDescent="0.2">
      <c r="A653" s="53" t="s">
        <v>609</v>
      </c>
      <c r="B653" s="85" t="s">
        <v>1303</v>
      </c>
      <c r="C653" s="50" t="s">
        <v>1304</v>
      </c>
      <c r="D653" s="262">
        <v>9</v>
      </c>
      <c r="E653" s="262">
        <v>8</v>
      </c>
      <c r="F653" s="52">
        <f t="shared" si="188"/>
        <v>88.888888888888886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2723.1</v>
      </c>
      <c r="E658" s="242">
        <v>2482.9</v>
      </c>
      <c r="F658" s="52">
        <f t="shared" si="188"/>
        <v>91.179170797987595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25.7</v>
      </c>
      <c r="E660" s="242"/>
      <c r="F660" s="52">
        <f t="shared" si="188"/>
        <v>0</v>
      </c>
    </row>
    <row r="661" spans="1:6" ht="12.75" customHeight="1" x14ac:dyDescent="0.2">
      <c r="A661" s="53">
        <v>63311</v>
      </c>
      <c r="B661" s="85" t="s">
        <v>1320</v>
      </c>
      <c r="C661" s="50" t="s">
        <v>1321</v>
      </c>
      <c r="D661" s="242">
        <v>513655.08</v>
      </c>
      <c r="E661" s="242">
        <v>780815.82</v>
      </c>
      <c r="F661" s="52">
        <f t="shared" si="188"/>
        <v>152.01170014711039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60600</v>
      </c>
      <c r="E665" s="242">
        <v>127900</v>
      </c>
      <c r="F665" s="52">
        <f t="shared" si="188"/>
        <v>211.05610561056105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2566.5</v>
      </c>
      <c r="E669" s="242">
        <v>5991.6</v>
      </c>
      <c r="F669" s="52">
        <f t="shared" si="188"/>
        <v>233.45412039742843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12795</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v>38724.15</v>
      </c>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2040.94</v>
      </c>
      <c r="E718" s="242">
        <v>8840.3799999999992</v>
      </c>
      <c r="F718" s="52">
        <f t="shared" si="188"/>
        <v>433.15237096631938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142.02000000000001</v>
      </c>
      <c r="E720" s="242"/>
      <c r="F720" s="52">
        <f t="shared" si="188"/>
        <v>0</v>
      </c>
    </row>
    <row r="721" spans="1:6" ht="12.75" customHeight="1" x14ac:dyDescent="0.2">
      <c r="A721" s="53" t="s">
        <v>1422</v>
      </c>
      <c r="B721" s="85" t="s">
        <v>1423</v>
      </c>
      <c r="C721" s="50" t="s">
        <v>1422</v>
      </c>
      <c r="D721" s="242">
        <v>1193.8399999999999</v>
      </c>
      <c r="E721" s="242">
        <v>2355.54</v>
      </c>
      <c r="F721" s="52">
        <f t="shared" si="188"/>
        <v>197.3078469476647</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1797.98</v>
      </c>
      <c r="E725" s="242">
        <v>1819.32</v>
      </c>
      <c r="F725" s="52">
        <f t="shared" ref="F725:F979" si="190">IF(D725&lt;&gt;0,IF(E725/D725&gt;=100,"&gt;&gt;100",E725/D725*100),"-")</f>
        <v>101.18688750709128</v>
      </c>
    </row>
    <row r="726" spans="1:6" ht="12.75" customHeight="1" x14ac:dyDescent="0.2">
      <c r="A726" s="53" t="s">
        <v>1432</v>
      </c>
      <c r="B726" s="85" t="s">
        <v>1433</v>
      </c>
      <c r="C726" s="50" t="s">
        <v>1432</v>
      </c>
      <c r="D726" s="242">
        <v>0</v>
      </c>
      <c r="E726" s="242">
        <v>1915.2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60210.09</v>
      </c>
      <c r="E739" s="242">
        <v>55654.94</v>
      </c>
      <c r="F739" s="52">
        <f t="shared" si="190"/>
        <v>92.434573673615176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11351.66</v>
      </c>
      <c r="E759" s="242">
        <v>9173.31</v>
      </c>
      <c r="F759" s="52">
        <f t="shared" si="190"/>
        <v>80.810295586724763</v>
      </c>
    </row>
    <row r="760" spans="1:6" ht="12.75" customHeight="1" x14ac:dyDescent="0.2">
      <c r="A760" s="53">
        <v>35232</v>
      </c>
      <c r="B760" s="85" t="s">
        <v>1500</v>
      </c>
      <c r="C760" s="50" t="s">
        <v>1501</v>
      </c>
      <c r="D760" s="242">
        <v>29953.79</v>
      </c>
      <c r="E760" s="242">
        <v>34763.620000000003</v>
      </c>
      <c r="F760" s="52">
        <f t="shared" si="190"/>
        <v>116.05750057004474</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34414.19</v>
      </c>
      <c r="E816" s="242">
        <v>53007.53</v>
      </c>
      <c r="F816" s="52">
        <f t="shared" si="190"/>
        <v>154.02812037708861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18095</v>
      </c>
      <c r="E819" s="242">
        <v>28890</v>
      </c>
      <c r="F819" s="52">
        <f t="shared" si="190"/>
        <v>159.65736391268305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6300</v>
      </c>
      <c r="E821" s="242">
        <v>8600</v>
      </c>
      <c r="F821" s="52">
        <f t="shared" si="190"/>
        <v>136.50793650793651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4740</v>
      </c>
      <c r="E823" s="242">
        <v>8300</v>
      </c>
      <c r="F823" s="52">
        <f t="shared" si="190"/>
        <v>175.10548523206751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6760.99</v>
      </c>
      <c r="E826" s="242">
        <v>4566.01</v>
      </c>
      <c r="F826" s="52">
        <f t="shared" si="190"/>
        <v>67.534636199728155</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257949.28</v>
      </c>
      <c r="E828" s="242">
        <v>351755.98</v>
      </c>
      <c r="F828" s="52">
        <f t="shared" si="190"/>
        <v>136.36633527335295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26160.17</v>
      </c>
      <c r="E830" s="242">
        <v>70454.86</v>
      </c>
      <c r="F830" s="52">
        <f t="shared" si="190"/>
        <v>269.32110915181363</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5000</v>
      </c>
      <c r="E834" s="242">
        <v>620</v>
      </c>
      <c r="F834" s="52">
        <f t="shared" si="190"/>
        <v>12.4</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211091.76</v>
      </c>
      <c r="E947" s="242">
        <v>211091.76</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11784.04</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zoomScaleNormal="100" workbookViewId="0">
      <selection activeCell="C303" sqref="C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10605293.509999998</v>
      </c>
      <c r="E6" s="229">
        <f t="shared" si="0"/>
        <v>11923092.93</v>
      </c>
      <c r="F6" s="230">
        <f t="shared" ref="F6:F260" si="1">IF(D6&gt;0,IF(E6/D6&gt;=100,"&gt;&gt;100",E6/D6*100),"-")</f>
        <v>112.42586467557372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9452213.7399999984</v>
      </c>
      <c r="E7" s="104">
        <f t="shared" si="2"/>
        <v>10519868.719999999</v>
      </c>
      <c r="F7" s="93">
        <f t="shared" si="1"/>
        <v>111.29529028191443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375902.4</v>
      </c>
      <c r="E8" s="104">
        <f>E9+E10-E11</f>
        <v>372670.75</v>
      </c>
      <c r="F8" s="93">
        <f t="shared" si="1"/>
        <v>99.140295459672501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375902.4</v>
      </c>
      <c r="E9" s="247">
        <v>372670.75</v>
      </c>
      <c r="F9" s="93">
        <f t="shared" si="1"/>
        <v>99.140295459672501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8994632.8199999984</v>
      </c>
      <c r="E12" s="104">
        <f t="shared" si="3"/>
        <v>9007700.339999998</v>
      </c>
      <c r="F12" s="93">
        <f t="shared" si="1"/>
        <v>100.14528130565756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8766689.7199999988</v>
      </c>
      <c r="E13" s="104">
        <f t="shared" si="4"/>
        <v>8779660.9699999988</v>
      </c>
      <c r="F13" s="93">
        <f t="shared" si="1"/>
        <v>100.14796063753013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2704069.62</v>
      </c>
      <c r="E15" s="247">
        <v>2968122.9</v>
      </c>
      <c r="F15" s="93">
        <f t="shared" si="1"/>
        <v>109.76503260296973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5372636.8899999997</v>
      </c>
      <c r="E16" s="247">
        <v>5444316.3499999996</v>
      </c>
      <c r="F16" s="93">
        <f t="shared" si="1"/>
        <v>101.3341579091901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1918705.11</v>
      </c>
      <c r="E17" s="247">
        <v>1993260.11</v>
      </c>
      <c r="F17" s="93">
        <f t="shared" si="1"/>
        <v>103.88569351337162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1228721.8999999999</v>
      </c>
      <c r="E18" s="247">
        <v>1626038.39</v>
      </c>
      <c r="F18" s="93">
        <f t="shared" si="1"/>
        <v>132.33575392446411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209901.1</v>
      </c>
      <c r="E19" s="104">
        <f t="shared" si="5"/>
        <v>214507.87</v>
      </c>
      <c r="F19" s="93">
        <f t="shared" si="1"/>
        <v>102.19473361502153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56459.64</v>
      </c>
      <c r="E20" s="247">
        <v>56829.64</v>
      </c>
      <c r="F20" s="93">
        <f t="shared" si="1"/>
        <v>100.6553353864814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72121.88</v>
      </c>
      <c r="E21" s="247">
        <v>72216.78</v>
      </c>
      <c r="F21" s="93">
        <f t="shared" si="1"/>
        <v>100.13158281509023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16119.13</v>
      </c>
      <c r="E22" s="247">
        <v>16119.13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23519.66</v>
      </c>
      <c r="E24" s="247">
        <v>24596.77</v>
      </c>
      <c r="F24" s="93">
        <f t="shared" si="1"/>
        <v>104.57961552165295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2844.92</v>
      </c>
      <c r="E25" s="247">
        <v>4657.92</v>
      </c>
      <c r="F25" s="93">
        <f t="shared" si="1"/>
        <v>163.72762678739647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195654.28</v>
      </c>
      <c r="E26" s="247">
        <v>261458.13</v>
      </c>
      <c r="F26" s="93">
        <f t="shared" si="1"/>
        <v>133.63271685137684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156818.41</v>
      </c>
      <c r="E28" s="247">
        <v>221370.5</v>
      </c>
      <c r="F28" s="93">
        <f t="shared" si="1"/>
        <v>141.1635916981941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18042.000000000004</v>
      </c>
      <c r="E29" s="104">
        <f t="shared" si="6"/>
        <v>13531.500000000004</v>
      </c>
      <c r="F29" s="93">
        <f t="shared" si="1"/>
        <v>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36084.01</v>
      </c>
      <c r="E30" s="247">
        <v>36084.01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18042.009999999998</v>
      </c>
      <c r="E34" s="247">
        <v>22552.51</v>
      </c>
      <c r="F34" s="93">
        <f t="shared" si="1"/>
        <v>124.99998614345076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8322.7000000000007</v>
      </c>
      <c r="E54" s="247">
        <v>13254.71</v>
      </c>
      <c r="F54" s="93">
        <f t="shared" si="1"/>
        <v>159.25973542239896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8322.7000000000007</v>
      </c>
      <c r="E55" s="247">
        <v>13254.71</v>
      </c>
      <c r="F55" s="93">
        <f t="shared" si="1"/>
        <v>159.25973542239896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81678.52</v>
      </c>
      <c r="E56" s="104">
        <f t="shared" si="11"/>
        <v>1139497.6300000001</v>
      </c>
      <c r="F56" s="93">
        <f t="shared" si="1"/>
        <v>1395.100731501991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77978.52</v>
      </c>
      <c r="E57" s="247">
        <v>1131988.2</v>
      </c>
      <c r="F57" s="93">
        <f t="shared" si="1"/>
        <v>1451.6666897499465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1000</v>
      </c>
      <c r="E58" s="247">
        <v>2060.58</v>
      </c>
      <c r="F58" s="93">
        <f t="shared" si="1"/>
        <v>206.05799999999999</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2700</v>
      </c>
      <c r="E61" s="247">
        <v>5448.85</v>
      </c>
      <c r="F61" s="93">
        <f t="shared" si="1"/>
        <v>201.80925925925925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1153079.77</v>
      </c>
      <c r="E68" s="104">
        <f t="shared" si="13"/>
        <v>1403224.21</v>
      </c>
      <c r="F68" s="93">
        <f t="shared" si="1"/>
        <v>121.69359367045351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670389.48</v>
      </c>
      <c r="E69" s="104">
        <f t="shared" si="14"/>
        <v>986140.32000000007</v>
      </c>
      <c r="F69" s="93">
        <f t="shared" si="1"/>
        <v>147.09961140798333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669887.57999999996</v>
      </c>
      <c r="E70" s="104">
        <f t="shared" si="15"/>
        <v>984937.14</v>
      </c>
      <c r="F70" s="93">
        <f t="shared" si="1"/>
        <v>147.03021363674188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669887.57999999996</v>
      </c>
      <c r="E72" s="247">
        <v>984937.14</v>
      </c>
      <c r="F72" s="93">
        <f t="shared" si="1"/>
        <v>147.03021363674188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501.9</v>
      </c>
      <c r="E76" s="247">
        <v>1203.18</v>
      </c>
      <c r="F76" s="93">
        <f t="shared" si="1"/>
        <v>239.72504482964737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8597.7199999999993</v>
      </c>
      <c r="E78" s="104">
        <f>E79+SUM(E82:E84)-E85+E86</f>
        <v>8597.7199999999993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8597.7199999999993</v>
      </c>
      <c r="E83" s="247">
        <v>8597.7199999999993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365425.71</v>
      </c>
      <c r="E134" s="104">
        <f t="shared" si="23"/>
        <v>365425.71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365425.71</v>
      </c>
      <c r="E135" s="104">
        <f t="shared" si="24"/>
        <v>365425.71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365425.71</v>
      </c>
      <c r="E139" s="247">
        <v>365425.71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108666.86</v>
      </c>
      <c r="E146" s="104">
        <f t="shared" si="26"/>
        <v>43060.460000000006</v>
      </c>
      <c r="F146" s="93">
        <f t="shared" si="1"/>
        <v>39.626119683590758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22255.67</v>
      </c>
      <c r="E147" s="247">
        <v>16367.74</v>
      </c>
      <c r="F147" s="93">
        <f t="shared" si="1"/>
        <v>73.544135045136812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18680.810000000001</v>
      </c>
      <c r="E158" s="247">
        <v>7021.34</v>
      </c>
      <c r="F158" s="93">
        <f t="shared" si="1"/>
        <v>37.585843440407565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80718.81</v>
      </c>
      <c r="E159" s="247">
        <v>26555.57</v>
      </c>
      <c r="F159" s="93">
        <f t="shared" si="1"/>
        <v>32.898862111569784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53.08</v>
      </c>
      <c r="E162" s="247">
        <v>53.08</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13041.51</v>
      </c>
      <c r="E163" s="247">
        <v>6937.27</v>
      </c>
      <c r="F163" s="93">
        <f t="shared" si="1"/>
        <v>53.193763605594754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10605293.51</v>
      </c>
      <c r="E175" s="104">
        <f t="shared" si="30"/>
        <v>11923092.93</v>
      </c>
      <c r="F175" s="93">
        <f t="shared" si="1"/>
        <v>112.42586467557369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2800412.52</v>
      </c>
      <c r="E176" s="104">
        <f t="shared" si="31"/>
        <v>2692269.3299999996</v>
      </c>
      <c r="F176" s="93">
        <f t="shared" si="1"/>
        <v>96.138312151239759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69572.899999999994</v>
      </c>
      <c r="E177" s="104">
        <f t="shared" si="32"/>
        <v>130188.15000000001</v>
      </c>
      <c r="F177" s="93">
        <f t="shared" si="1"/>
        <v>187.12480002989673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16187.98</v>
      </c>
      <c r="E178" s="247">
        <v>21910.23</v>
      </c>
      <c r="F178" s="93">
        <f t="shared" si="1"/>
        <v>135.34875877039633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28891.01</v>
      </c>
      <c r="E179" s="247">
        <v>41685.29</v>
      </c>
      <c r="F179" s="93">
        <f t="shared" si="1"/>
        <v>144.28464079310487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65.03</v>
      </c>
      <c r="E184" s="247">
        <v>35.979999999999997</v>
      </c>
      <c r="F184" s="93">
        <f t="shared" si="1"/>
        <v>55.328310010764255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7430.24</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19769.95</v>
      </c>
      <c r="E186" s="247">
        <v>34788.410000000003</v>
      </c>
      <c r="F186" s="93">
        <f t="shared" si="1"/>
        <v>175.96610006600929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4658.93</v>
      </c>
      <c r="E188" s="247">
        <v>24338</v>
      </c>
      <c r="F188" s="93">
        <f t="shared" si="1"/>
        <v>522.39462709248687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7500</v>
      </c>
      <c r="E189" s="247">
        <v>49833.38</v>
      </c>
      <c r="F189" s="93">
        <f t="shared" si="1"/>
        <v>664.44506666666666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2723339.62</v>
      </c>
      <c r="E206" s="104">
        <f t="shared" si="37"/>
        <v>2512247.7999999998</v>
      </c>
      <c r="F206" s="93">
        <f t="shared" si="1"/>
        <v>92.248788272687037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2723339.62</v>
      </c>
      <c r="E207" s="104">
        <f t="shared" si="38"/>
        <v>2512247.7999999998</v>
      </c>
      <c r="F207" s="93">
        <f t="shared" si="1"/>
        <v>92.248788272687037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2433251.4700000002</v>
      </c>
      <c r="E208" s="247">
        <v>2256287.71</v>
      </c>
      <c r="F208" s="93">
        <f t="shared" si="1"/>
        <v>92.727272039827426</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290088.09000000003</v>
      </c>
      <c r="E210" s="247">
        <v>255960.09</v>
      </c>
      <c r="F210" s="93">
        <f t="shared" si="1"/>
        <v>88.235297767653947</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0.06</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7804880.9899999993</v>
      </c>
      <c r="E237" s="104">
        <f t="shared" si="41"/>
        <v>9230823.5999999996</v>
      </c>
      <c r="F237" s="93">
        <f t="shared" si="1"/>
        <v>118.26988280573386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7094299.8899999987</v>
      </c>
      <c r="E238" s="104">
        <f t="shared" si="42"/>
        <v>8373046.6899999995</v>
      </c>
      <c r="F238" s="93">
        <f t="shared" si="1"/>
        <v>118.02498935522165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9817639.4499999993</v>
      </c>
      <c r="E239" s="104">
        <f t="shared" si="43"/>
        <v>10885294.43</v>
      </c>
      <c r="F239" s="93">
        <f t="shared" si="1"/>
        <v>110.87486442578619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9817639.4499999993</v>
      </c>
      <c r="E240" s="247">
        <v>10885294.43</v>
      </c>
      <c r="F240" s="93">
        <f t="shared" si="1"/>
        <v>110.87486442578619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2723339.56</v>
      </c>
      <c r="E242" s="104">
        <f t="shared" si="44"/>
        <v>2512247.7400000002</v>
      </c>
      <c r="F242" s="93">
        <f t="shared" si="1"/>
        <v>92.248788101914116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2723339.56</v>
      </c>
      <c r="E243" s="247">
        <v>2512247.7400000002</v>
      </c>
      <c r="F243" s="93">
        <f t="shared" si="1"/>
        <v>92.248788101914116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604587.11</v>
      </c>
      <c r="E245" s="104">
        <f t="shared" si="45"/>
        <v>817829.62999999989</v>
      </c>
      <c r="F245" s="93">
        <f t="shared" si="1"/>
        <v>135.27076850844534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1081551.23</v>
      </c>
      <c r="E246" s="104">
        <f t="shared" si="46"/>
        <v>2274434.86</v>
      </c>
      <c r="F246" s="93">
        <f t="shared" si="1"/>
        <v>210.29377036536675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1081551.23</v>
      </c>
      <c r="E247" s="247">
        <v>2274434.86</v>
      </c>
      <c r="F247" s="93">
        <f t="shared" si="1"/>
        <v>210.29377036536675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476964.12</v>
      </c>
      <c r="E250" s="104">
        <f t="shared" si="47"/>
        <v>1456605.23</v>
      </c>
      <c r="F250" s="93">
        <f t="shared" si="1"/>
        <v>305.39094429157478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265872.36</v>
      </c>
      <c r="E252" s="247">
        <v>1245513.47</v>
      </c>
      <c r="F252" s="93">
        <f t="shared" si="1"/>
        <v>468.4629383814098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211091.76</v>
      </c>
      <c r="E253" s="247">
        <v>211091.76</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0.01</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105994</v>
      </c>
      <c r="E255" s="247">
        <v>39947.279999999999</v>
      </c>
      <c r="F255" s="93">
        <f t="shared" si="1"/>
        <v>37.688246504519121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4510287.57</v>
      </c>
      <c r="E259" s="104">
        <f t="shared" si="49"/>
        <v>4707103.3</v>
      </c>
      <c r="F259" s="93">
        <f t="shared" si="1"/>
        <v>104.36370690217429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4510287.57</v>
      </c>
      <c r="E260" s="248">
        <v>4707103.3</v>
      </c>
      <c r="F260" s="97">
        <f t="shared" si="1"/>
        <v>104.36370690217429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117815.23</v>
      </c>
      <c r="E264" s="247">
        <v>46968.98</v>
      </c>
      <c r="F264" s="93">
        <f t="shared" si="50"/>
        <v>39.866645424364918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3893.14</v>
      </c>
      <c r="E265" s="247">
        <v>3028.75</v>
      </c>
      <c r="F265" s="93">
        <f t="shared" si="50"/>
        <v>77.797099513503241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2844.45</v>
      </c>
      <c r="E287" s="247">
        <v>34001.040000000001</v>
      </c>
      <c r="F287" s="93">
        <f t="shared" si="50"/>
        <v>1195.3467278384221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66728.45</v>
      </c>
      <c r="E288" s="247">
        <v>96187.11</v>
      </c>
      <c r="F288" s="93">
        <f t="shared" si="50"/>
        <v>144.14707669667138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7500</v>
      </c>
      <c r="E290" s="247">
        <v>49833.38</v>
      </c>
      <c r="F290" s="93">
        <f t="shared" si="50"/>
        <v>664.44506666666666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2723339.62</v>
      </c>
      <c r="E294" s="247">
        <v>2512247.7999999998</v>
      </c>
      <c r="F294" s="93">
        <f t="shared" si="50"/>
        <v>92.248788272687037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2844.45</v>
      </c>
      <c r="E295" s="247">
        <v>3226.34</v>
      </c>
      <c r="F295" s="93">
        <f t="shared" si="50"/>
        <v>113.42579409024593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649.45000000000005</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4050.46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1165.03</v>
      </c>
      <c r="E299" s="247">
        <v>17061.2</v>
      </c>
      <c r="F299" s="93">
        <f t="shared" si="50"/>
        <v>1464.4429757173637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zoomScaleNormal="100"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375701.4</v>
      </c>
      <c r="E5" s="79">
        <f t="shared" si="0"/>
        <v>451381.78</v>
      </c>
      <c r="F5" s="80">
        <f t="shared" ref="F5:F141" si="1">IF(D5&gt;0,IF(E5/D5&gt;=100,"&gt;&gt;100",E5/D5*100),"-")</f>
        <v>120.14375778211101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370306.4</v>
      </c>
      <c r="E6" s="81">
        <f t="shared" si="2"/>
        <v>445986.78</v>
      </c>
      <c r="F6" s="63">
        <f t="shared" si="1"/>
        <v>120.43723251880066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370306.4</v>
      </c>
      <c r="E7" s="249">
        <v>445986.78</v>
      </c>
      <c r="F7" s="63">
        <f t="shared" si="1"/>
        <v>120.43723251880066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5395</v>
      </c>
      <c r="E13" s="81">
        <f t="shared" si="4"/>
        <v>5395</v>
      </c>
      <c r="F13" s="63">
        <f t="shared" si="1"/>
        <v>100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5395</v>
      </c>
      <c r="E16" s="249">
        <v>5395</v>
      </c>
      <c r="F16" s="63">
        <f t="shared" si="1"/>
        <v>100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50294.44</v>
      </c>
      <c r="E28" s="81">
        <f t="shared" si="6"/>
        <v>61001.41</v>
      </c>
      <c r="F28" s="63">
        <f t="shared" si="1"/>
        <v>121.28857583462506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35000</v>
      </c>
      <c r="E30" s="249">
        <v>45150</v>
      </c>
      <c r="F30" s="63">
        <f t="shared" si="1"/>
        <v>129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15294.44</v>
      </c>
      <c r="E34" s="249">
        <v>15851.41</v>
      </c>
      <c r="F34" s="63">
        <f t="shared" si="1"/>
        <v>103.64165016829645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346519.36</v>
      </c>
      <c r="E35" s="81">
        <f t="shared" si="7"/>
        <v>214648.25</v>
      </c>
      <c r="F35" s="63">
        <f t="shared" si="1"/>
        <v>61.944085894652467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62428.85</v>
      </c>
      <c r="E36" s="81">
        <f t="shared" si="8"/>
        <v>73430.23</v>
      </c>
      <c r="F36" s="63">
        <f t="shared" si="1"/>
        <v>117.62226919124731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62428.85</v>
      </c>
      <c r="E37" s="249">
        <v>73430.23</v>
      </c>
      <c r="F37" s="63">
        <f t="shared" si="1"/>
        <v>117.62226919124731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11351.66</v>
      </c>
      <c r="E39" s="81">
        <f t="shared" si="9"/>
        <v>9173.31</v>
      </c>
      <c r="F39" s="63">
        <f t="shared" si="1"/>
        <v>80.810295586724763</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11351.66</v>
      </c>
      <c r="E40" s="249">
        <v>9173.31</v>
      </c>
      <c r="F40" s="63">
        <f t="shared" si="1"/>
        <v>80.810295586724763</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234604.39</v>
      </c>
      <c r="E54" s="81">
        <f t="shared" si="12"/>
        <v>74271.95</v>
      </c>
      <c r="F54" s="63">
        <f t="shared" si="1"/>
        <v>31.658380305671173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234604.39</v>
      </c>
      <c r="E55" s="249">
        <v>74271.95</v>
      </c>
      <c r="F55" s="63">
        <f t="shared" si="1"/>
        <v>31.658380305671173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8180.67</v>
      </c>
      <c r="E61" s="81">
        <f t="shared" si="13"/>
        <v>23009.14</v>
      </c>
      <c r="F61" s="63">
        <f t="shared" si="1"/>
        <v>281.26229269729743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8180.67</v>
      </c>
      <c r="E64" s="249">
        <v>23009.14</v>
      </c>
      <c r="F64" s="63">
        <f t="shared" si="1"/>
        <v>281.26229269729743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29953.79</v>
      </c>
      <c r="E74" s="249">
        <v>34763.620000000003</v>
      </c>
      <c r="F74" s="63">
        <f t="shared" si="1"/>
        <v>116.05750057004474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20548.240000000002</v>
      </c>
      <c r="E75" s="81">
        <f t="shared" si="15"/>
        <v>22047.599999999999</v>
      </c>
      <c r="F75" s="63">
        <f t="shared" si="1"/>
        <v>107.29678064885361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20548.240000000002</v>
      </c>
      <c r="E76" s="249">
        <v>22047.599999999999</v>
      </c>
      <c r="F76" s="63">
        <f t="shared" si="1"/>
        <v>107.29678064885361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310504.87</v>
      </c>
      <c r="E82" s="81">
        <f t="shared" si="16"/>
        <v>311309.73</v>
      </c>
      <c r="F82" s="63">
        <f t="shared" si="1"/>
        <v>100.25921010514263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21801.75</v>
      </c>
      <c r="E83" s="249">
        <v>20801.68</v>
      </c>
      <c r="F83" s="63">
        <f t="shared" si="1"/>
        <v>95.412891166993475</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29339.56</v>
      </c>
      <c r="E86" s="249">
        <v>37200.36</v>
      </c>
      <c r="F86" s="63">
        <f t="shared" si="1"/>
        <v>126.79249450230337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259363.56</v>
      </c>
      <c r="E88" s="249">
        <v>253307.69</v>
      </c>
      <c r="F88" s="63">
        <f t="shared" si="1"/>
        <v>97.665103763998303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30450.87</v>
      </c>
      <c r="E89" s="81">
        <f t="shared" si="17"/>
        <v>24431.5</v>
      </c>
      <c r="F89" s="63">
        <f t="shared" si="1"/>
        <v>80.232518808165423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30450.87</v>
      </c>
      <c r="E106" s="249">
        <v>24431.5</v>
      </c>
      <c r="F106" s="63">
        <f t="shared" si="1"/>
        <v>80.232518808165423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178190.45</v>
      </c>
      <c r="E107" s="81">
        <f t="shared" si="21"/>
        <v>527973.03</v>
      </c>
      <c r="F107" s="63">
        <f t="shared" si="1"/>
        <v>296.29704061020107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53323.44</v>
      </c>
      <c r="E108" s="249">
        <v>53707.81</v>
      </c>
      <c r="F108" s="63">
        <f t="shared" si="1"/>
        <v>100.72082746349447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115387.69</v>
      </c>
      <c r="E109" s="249">
        <v>417917.32</v>
      </c>
      <c r="F109" s="63">
        <f t="shared" si="1"/>
        <v>362.18535963411694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3000</v>
      </c>
      <c r="E111" s="249">
        <v>43062.5</v>
      </c>
      <c r="F111" s="63">
        <f t="shared" si="1"/>
        <v>1435.4166666666665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6479.32</v>
      </c>
      <c r="E113" s="249">
        <v>13285.4</v>
      </c>
      <c r="F113" s="63">
        <f t="shared" si="1"/>
        <v>205.04312180907874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312360.88</v>
      </c>
      <c r="E114" s="81">
        <f t="shared" si="22"/>
        <v>1522594.92</v>
      </c>
      <c r="F114" s="63">
        <f t="shared" si="1"/>
        <v>487.44737817360482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289525.88</v>
      </c>
      <c r="E115" s="81">
        <f t="shared" si="23"/>
        <v>1485404.92</v>
      </c>
      <c r="F115" s="63">
        <f t="shared" si="1"/>
        <v>513.04737248359277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222043.11</v>
      </c>
      <c r="E116" s="249">
        <v>1389711.76</v>
      </c>
      <c r="F116" s="63">
        <f t="shared" si="1"/>
        <v>625.87475017801728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67482.77</v>
      </c>
      <c r="E117" s="249">
        <v>95693.16</v>
      </c>
      <c r="F117" s="63">
        <f t="shared" si="1"/>
        <v>141.80384118790619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22835</v>
      </c>
      <c r="E122" s="81">
        <f t="shared" si="25"/>
        <v>37190</v>
      </c>
      <c r="F122" s="63">
        <f t="shared" si="1"/>
        <v>162.86402452375739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22835</v>
      </c>
      <c r="E123" s="249">
        <v>37190</v>
      </c>
      <c r="F123" s="63">
        <f t="shared" si="1"/>
        <v>162.86402452375739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53905.41</v>
      </c>
      <c r="E129" s="81">
        <f t="shared" si="26"/>
        <v>73433.820000000007</v>
      </c>
      <c r="F129" s="63">
        <f t="shared" si="1"/>
        <v>136.22718016614658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24719.91</v>
      </c>
      <c r="E133" s="249">
        <v>39130</v>
      </c>
      <c r="F133" s="63">
        <f t="shared" si="1"/>
        <v>158.29345657002796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22424.51</v>
      </c>
      <c r="E135" s="249">
        <v>29737.81</v>
      </c>
      <c r="F135" s="63">
        <f t="shared" si="1"/>
        <v>132.61297571273576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6760.99</v>
      </c>
      <c r="E137" s="249">
        <v>4566.01</v>
      </c>
      <c r="F137" s="63">
        <f t="shared" si="1"/>
        <v>67.534636199728155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1678475.9200000002</v>
      </c>
      <c r="E141" s="106">
        <f t="shared" si="28"/>
        <v>3208822.0399999996</v>
      </c>
      <c r="F141" s="82">
        <f t="shared" si="1"/>
        <v>191.17474381163592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190599.29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178934.82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178934.82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178112.7</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822.12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11664.47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11664.47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11664.47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2800412.52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3271948.9400000004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1725510.4700000002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231532.47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551457.81999999995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55654.94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43936.93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73514.8</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455119.52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71074.86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243219.13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1546438.47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3380092.1300000004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1664895.2200000002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225810.22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538663.54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55654.94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43965.98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66084.56</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440101.06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71074.86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223540.06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1504105.09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211091.82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211091.82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2692269.3300000005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34001.040000000001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34001.040000000001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13203.5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13203.5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510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510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20287.54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17085.88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21.52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475.8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2704.34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2658268.29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96187.11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49833.38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2512247.7999999998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31448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2025-02-12T13:26:24Z</cp:lastPrinted>
  <dcterms:created xsi:type="dcterms:W3CDTF">2022-04-01T05:14:30Z</dcterms:created>
  <dcterms:modified xsi:type="dcterms:W3CDTF">2025-02-12T13:26:30Z</dcterms:modified>
</cp:coreProperties>
</file>