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mredar\Desktop\Financijski izvještaji\2024\01.-09.2024\"/>
    </mc:Choice>
  </mc:AlternateContent>
  <xr:revisionPtr revIDLastSave="0" documentId="13_ncr:1_{E4BA5730-CF7F-4552-9B08-2D3BC791254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E300" i="9" s="1"/>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G294" i="9"/>
  <c r="F294" i="9"/>
  <c r="B294" i="9"/>
  <c r="H293" i="9"/>
  <c r="G293" i="9"/>
  <c r="F293" i="9"/>
  <c r="E293" i="9"/>
  <c r="B293" i="9" s="1"/>
  <c r="H292" i="9"/>
  <c r="G292" i="9"/>
  <c r="E292" i="9" s="1"/>
  <c r="F292" i="9"/>
  <c r="H291" i="9"/>
  <c r="G291" i="9"/>
  <c r="E291" i="9" s="1"/>
  <c r="B291" i="9" s="1"/>
  <c r="F291" i="9"/>
  <c r="F290" i="9"/>
  <c r="F289" i="9"/>
  <c r="H288" i="9"/>
  <c r="G288" i="9"/>
  <c r="E288" i="9" s="1"/>
  <c r="B288" i="9" s="1"/>
  <c r="F288" i="9"/>
  <c r="H287" i="9"/>
  <c r="G287" i="9"/>
  <c r="E287" i="9" s="1"/>
  <c r="B287" i="9" s="1"/>
  <c r="F287" i="9"/>
  <c r="H286" i="9"/>
  <c r="E286" i="9" s="1"/>
  <c r="B286" i="9" s="1"/>
  <c r="G286" i="9"/>
  <c r="F286" i="9"/>
  <c r="H285" i="9"/>
  <c r="G285" i="9"/>
  <c r="F285" i="9"/>
  <c r="E285" i="9"/>
  <c r="B285" i="9" s="1"/>
  <c r="F284" i="9"/>
  <c r="H283" i="9"/>
  <c r="G283" i="9"/>
  <c r="E283" i="9" s="1"/>
  <c r="F283" i="9"/>
  <c r="H282" i="9"/>
  <c r="G282" i="9"/>
  <c r="F282" i="9"/>
  <c r="H281" i="9"/>
  <c r="G281" i="9"/>
  <c r="F281" i="9"/>
  <c r="E281" i="9"/>
  <c r="B281" i="9" s="1"/>
  <c r="F280" i="9"/>
  <c r="F279" i="9"/>
  <c r="F278" i="9"/>
  <c r="F276" i="9"/>
  <c r="L275" i="9"/>
  <c r="H275" i="9"/>
  <c r="F275" i="9"/>
  <c r="F274" i="9"/>
  <c r="I273" i="9"/>
  <c r="H273" i="9"/>
  <c r="F273" i="9"/>
  <c r="E272" i="9"/>
  <c r="M271" i="9"/>
  <c r="L271" i="9"/>
  <c r="F271" i="9"/>
  <c r="E271" i="9"/>
  <c r="M270" i="9"/>
  <c r="L270" i="9"/>
  <c r="F270" i="9" s="1"/>
  <c r="B270" i="9" s="1"/>
  <c r="E270" i="9"/>
  <c r="M269" i="9"/>
  <c r="L269" i="9"/>
  <c r="F269" i="9" s="1"/>
  <c r="B269" i="9" s="1"/>
  <c r="E269" i="9"/>
  <c r="M268" i="9"/>
  <c r="F268" i="9" s="1"/>
  <c r="L268" i="9"/>
  <c r="E268" i="9"/>
  <c r="B268" i="9" s="1"/>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B257" i="9" s="1"/>
  <c r="E257" i="9"/>
  <c r="M256" i="9"/>
  <c r="F256" i="9" s="1"/>
  <c r="L256" i="9"/>
  <c r="E256" i="9"/>
  <c r="B256" i="9" s="1"/>
  <c r="M255" i="9"/>
  <c r="L255" i="9"/>
  <c r="F255" i="9"/>
  <c r="E255" i="9"/>
  <c r="M254" i="9"/>
  <c r="L254" i="9"/>
  <c r="F254" i="9" s="1"/>
  <c r="B254" i="9" s="1"/>
  <c r="E254" i="9"/>
  <c r="M253" i="9"/>
  <c r="L253" i="9"/>
  <c r="F253" i="9" s="1"/>
  <c r="B253" i="9" s="1"/>
  <c r="E253" i="9"/>
  <c r="M252" i="9"/>
  <c r="F252" i="9" s="1"/>
  <c r="L252" i="9"/>
  <c r="E252" i="9"/>
  <c r="B252" i="9" s="1"/>
  <c r="M251" i="9"/>
  <c r="L251" i="9"/>
  <c r="F251" i="9"/>
  <c r="E251" i="9"/>
  <c r="M250" i="9"/>
  <c r="L250" i="9"/>
  <c r="F250" i="9" s="1"/>
  <c r="B250" i="9" s="1"/>
  <c r="E250" i="9"/>
  <c r="M249" i="9"/>
  <c r="L249" i="9"/>
  <c r="F249" i="9" s="1"/>
  <c r="B249" i="9" s="1"/>
  <c r="E249" i="9"/>
  <c r="M248" i="9"/>
  <c r="F248" i="9" s="1"/>
  <c r="L248" i="9"/>
  <c r="E248" i="9"/>
  <c r="B248" i="9" s="1"/>
  <c r="M247" i="9"/>
  <c r="L247" i="9"/>
  <c r="F247" i="9"/>
  <c r="E247" i="9"/>
  <c r="M246" i="9"/>
  <c r="L246" i="9"/>
  <c r="F246" i="9" s="1"/>
  <c r="B246" i="9" s="1"/>
  <c r="E246" i="9"/>
  <c r="M245" i="9"/>
  <c r="L245" i="9"/>
  <c r="F245" i="9" s="1"/>
  <c r="B245" i="9" s="1"/>
  <c r="E245" i="9"/>
  <c r="M244" i="9"/>
  <c r="F244" i="9" s="1"/>
  <c r="L244" i="9"/>
  <c r="E244" i="9"/>
  <c r="B244" i="9" s="1"/>
  <c r="M243" i="9"/>
  <c r="L243" i="9"/>
  <c r="F243" i="9"/>
  <c r="E243" i="9"/>
  <c r="M242" i="9"/>
  <c r="L242" i="9"/>
  <c r="F242" i="9" s="1"/>
  <c r="B242" i="9" s="1"/>
  <c r="E242" i="9"/>
  <c r="M241" i="9"/>
  <c r="L241" i="9"/>
  <c r="F241" i="9" s="1"/>
  <c r="B241" i="9" s="1"/>
  <c r="E241" i="9"/>
  <c r="M240" i="9"/>
  <c r="F240" i="9" s="1"/>
  <c r="L240" i="9"/>
  <c r="E240" i="9"/>
  <c r="B240" i="9" s="1"/>
  <c r="M239" i="9"/>
  <c r="L239" i="9"/>
  <c r="F239" i="9"/>
  <c r="E239" i="9"/>
  <c r="M238" i="9"/>
  <c r="L238" i="9"/>
  <c r="F238" i="9" s="1"/>
  <c r="B238" i="9" s="1"/>
  <c r="E238" i="9"/>
  <c r="M237" i="9"/>
  <c r="L237" i="9"/>
  <c r="F237" i="9" s="1"/>
  <c r="B237" i="9" s="1"/>
  <c r="E237" i="9"/>
  <c r="M236" i="9"/>
  <c r="F236" i="9" s="1"/>
  <c r="L236" i="9"/>
  <c r="E236" i="9"/>
  <c r="B236" i="9" s="1"/>
  <c r="M235" i="9"/>
  <c r="L235" i="9"/>
  <c r="F235" i="9"/>
  <c r="E235" i="9"/>
  <c r="M234" i="9"/>
  <c r="L234" i="9"/>
  <c r="F234" i="9" s="1"/>
  <c r="B234" i="9" s="1"/>
  <c r="E234" i="9"/>
  <c r="M233" i="9"/>
  <c r="L233" i="9"/>
  <c r="F233" i="9" s="1"/>
  <c r="B233" i="9" s="1"/>
  <c r="E233" i="9"/>
  <c r="M232" i="9"/>
  <c r="F232" i="9" s="1"/>
  <c r="L232" i="9"/>
  <c r="E232" i="9"/>
  <c r="B232" i="9" s="1"/>
  <c r="M231" i="9"/>
  <c r="L231" i="9"/>
  <c r="F231" i="9"/>
  <c r="E231" i="9"/>
  <c r="M230" i="9"/>
  <c r="L230" i="9"/>
  <c r="F230" i="9" s="1"/>
  <c r="B230" i="9" s="1"/>
  <c r="E230" i="9"/>
  <c r="M229" i="9"/>
  <c r="L229" i="9"/>
  <c r="F229" i="9" s="1"/>
  <c r="B229" i="9" s="1"/>
  <c r="E229" i="9"/>
  <c r="M228" i="9"/>
  <c r="F228" i="9" s="1"/>
  <c r="L228" i="9"/>
  <c r="E228" i="9"/>
  <c r="B228" i="9" s="1"/>
  <c r="M227" i="9"/>
  <c r="L227" i="9"/>
  <c r="F227" i="9"/>
  <c r="E227" i="9"/>
  <c r="M226" i="9"/>
  <c r="L226" i="9"/>
  <c r="F226" i="9" s="1"/>
  <c r="B226" i="9" s="1"/>
  <c r="E226" i="9"/>
  <c r="M225" i="9"/>
  <c r="L225" i="9"/>
  <c r="F225" i="9" s="1"/>
  <c r="B225" i="9" s="1"/>
  <c r="E225" i="9"/>
  <c r="M224" i="9"/>
  <c r="F224" i="9" s="1"/>
  <c r="L224" i="9"/>
  <c r="E224" i="9"/>
  <c r="B224" i="9" s="1"/>
  <c r="M223" i="9"/>
  <c r="L223" i="9"/>
  <c r="F223" i="9"/>
  <c r="E223" i="9"/>
  <c r="M222" i="9"/>
  <c r="L222" i="9"/>
  <c r="F222" i="9" s="1"/>
  <c r="B222" i="9" s="1"/>
  <c r="E222" i="9"/>
  <c r="M221" i="9"/>
  <c r="L221" i="9"/>
  <c r="E221" i="9"/>
  <c r="M220" i="9"/>
  <c r="L220" i="9"/>
  <c r="E220" i="9"/>
  <c r="M219" i="9"/>
  <c r="F219" i="9" s="1"/>
  <c r="L219" i="9"/>
  <c r="E219" i="9"/>
  <c r="M218" i="9"/>
  <c r="F218" i="9" s="1"/>
  <c r="B218" i="9" s="1"/>
  <c r="L218" i="9"/>
  <c r="E218" i="9"/>
  <c r="M217" i="9"/>
  <c r="L217" i="9"/>
  <c r="F217" i="9" s="1"/>
  <c r="B217" i="9" s="1"/>
  <c r="E217" i="9"/>
  <c r="M216" i="9"/>
  <c r="F216" i="9" s="1"/>
  <c r="L216" i="9"/>
  <c r="E216" i="9"/>
  <c r="B216" i="9" s="1"/>
  <c r="M215" i="9"/>
  <c r="L215" i="9"/>
  <c r="F215" i="9"/>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E58" i="9" s="1"/>
  <c r="B58" i="9" s="1"/>
  <c r="G58" i="9"/>
  <c r="F58" i="9"/>
  <c r="H57" i="9"/>
  <c r="G57" i="9"/>
  <c r="E57" i="9" s="1"/>
  <c r="F57" i="9"/>
  <c r="H56" i="9"/>
  <c r="G56" i="9"/>
  <c r="E56" i="9" s="1"/>
  <c r="B56" i="9" s="1"/>
  <c r="F56" i="9"/>
  <c r="H55" i="9"/>
  <c r="E55" i="9" s="1"/>
  <c r="B55" i="9" s="1"/>
  <c r="G55" i="9"/>
  <c r="F55" i="9"/>
  <c r="H54" i="9"/>
  <c r="G54" i="9"/>
  <c r="F54" i="9"/>
  <c r="E54" i="9"/>
  <c r="B54" i="9" s="1"/>
  <c r="H53" i="9"/>
  <c r="G53" i="9"/>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E46" i="9" s="1"/>
  <c r="B46" i="9" s="1"/>
  <c r="G46" i="9"/>
  <c r="F46" i="9"/>
  <c r="H45" i="9"/>
  <c r="G45" i="9"/>
  <c r="F45" i="9"/>
  <c r="H44" i="9"/>
  <c r="G44" i="9"/>
  <c r="E44" i="9" s="1"/>
  <c r="B44" i="9" s="1"/>
  <c r="F44" i="9"/>
  <c r="H43" i="9"/>
  <c r="G43" i="9"/>
  <c r="F43" i="9"/>
  <c r="H42" i="9"/>
  <c r="E42" i="9" s="1"/>
  <c r="B42" i="9" s="1"/>
  <c r="G42" i="9"/>
  <c r="F42" i="9"/>
  <c r="H41" i="9"/>
  <c r="G41" i="9"/>
  <c r="F41" i="9"/>
  <c r="E41" i="9"/>
  <c r="B41" i="9" s="1"/>
  <c r="H40" i="9"/>
  <c r="G40" i="9"/>
  <c r="E40" i="9" s="1"/>
  <c r="B40" i="9" s="1"/>
  <c r="F40" i="9"/>
  <c r="H39" i="9"/>
  <c r="G39" i="9"/>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E33" i="9"/>
  <c r="B33" i="9" s="1"/>
  <c r="H32" i="9"/>
  <c r="G32" i="9"/>
  <c r="E32" i="9" s="1"/>
  <c r="B32" i="9" s="1"/>
  <c r="F32" i="9"/>
  <c r="H31" i="9"/>
  <c r="G31" i="9"/>
  <c r="F31" i="9"/>
  <c r="H30" i="9"/>
  <c r="E30" i="9" s="1"/>
  <c r="B30" i="9" s="1"/>
  <c r="G30" i="9"/>
  <c r="F30" i="9"/>
  <c r="H29" i="9"/>
  <c r="G29" i="9"/>
  <c r="F29" i="9"/>
  <c r="E29" i="9"/>
  <c r="B29" i="9" s="1"/>
  <c r="H28" i="9"/>
  <c r="G28" i="9"/>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I3" i="9"/>
  <c r="H3" i="9"/>
  <c r="G3" i="9"/>
  <c r="D101" i="8"/>
  <c r="C1576" i="1" s="1"/>
  <c r="G1576" i="1" s="1"/>
  <c r="D95" i="8"/>
  <c r="D90" i="8"/>
  <c r="D85" i="8"/>
  <c r="C1560" i="1" s="1"/>
  <c r="H1560" i="1" s="1"/>
  <c r="D80" i="8"/>
  <c r="D75" i="8"/>
  <c r="D70" i="8"/>
  <c r="D65" i="8"/>
  <c r="D60" i="8"/>
  <c r="D55" i="8"/>
  <c r="D50" i="8"/>
  <c r="D44" i="8"/>
  <c r="D36" i="8"/>
  <c r="C1511" i="1" s="1"/>
  <c r="H1511" i="1" s="1"/>
  <c r="D26" i="8"/>
  <c r="D18" i="8"/>
  <c r="D8" i="8"/>
  <c r="C1483" i="1" s="1"/>
  <c r="D6" i="8"/>
  <c r="E44" i="7"/>
  <c r="D44" i="7"/>
  <c r="E39" i="7"/>
  <c r="D39" i="7"/>
  <c r="D38" i="7" s="1"/>
  <c r="E38" i="7"/>
  <c r="E30" i="7"/>
  <c r="D30" i="7"/>
  <c r="D22" i="7" s="1"/>
  <c r="E23" i="7"/>
  <c r="D23" i="7"/>
  <c r="E14" i="7"/>
  <c r="D14" i="7"/>
  <c r="E7" i="7"/>
  <c r="D7" i="7"/>
  <c r="D6" i="7" s="1"/>
  <c r="E6" i="7"/>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1299"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F250" i="5"/>
  <c r="E250" i="5"/>
  <c r="D250" i="5"/>
  <c r="F249" i="5"/>
  <c r="F248" i="5"/>
  <c r="F247" i="5"/>
  <c r="E246" i="5"/>
  <c r="E245" i="5" s="1"/>
  <c r="D246" i="5"/>
  <c r="F246" i="5" s="1"/>
  <c r="D245" i="5"/>
  <c r="F244" i="5"/>
  <c r="F243" i="5"/>
  <c r="E242" i="5"/>
  <c r="D242" i="5"/>
  <c r="F241" i="5"/>
  <c r="F240" i="5"/>
  <c r="F239"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D78" i="5" s="1"/>
  <c r="F78"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9" i="4"/>
  <c r="F599" i="4" s="1"/>
  <c r="F598" i="4"/>
  <c r="F597" i="4"/>
  <c r="F596" i="4"/>
  <c r="F595" i="4"/>
  <c r="E594" i="4"/>
  <c r="E593" i="4" s="1"/>
  <c r="D594" i="4"/>
  <c r="F594" i="4" s="1"/>
  <c r="D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1" i="4"/>
  <c r="F500" i="4"/>
  <c r="F499" i="4"/>
  <c r="F498" i="4"/>
  <c r="F497" i="4"/>
  <c r="F496" i="4"/>
  <c r="F495" i="4"/>
  <c r="E495" i="4"/>
  <c r="D489" i="1" s="1"/>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86" i="1"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58" i="1" s="1"/>
  <c r="D369" i="4"/>
  <c r="F368" i="4"/>
  <c r="F367" i="4"/>
  <c r="F366" i="4"/>
  <c r="F365" i="4"/>
  <c r="E364" i="4"/>
  <c r="D359" i="1"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E300" i="4"/>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7" i="4"/>
  <c r="F266" i="4"/>
  <c r="F265" i="4"/>
  <c r="E264" i="4"/>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E225" i="4"/>
  <c r="D225" i="4"/>
  <c r="F225" i="4" s="1"/>
  <c r="F223" i="4"/>
  <c r="F222" i="4"/>
  <c r="F221" i="4"/>
  <c r="F220" i="4"/>
  <c r="E219" i="4"/>
  <c r="F219" i="4" s="1"/>
  <c r="D219" i="4"/>
  <c r="F218" i="4"/>
  <c r="F217" i="4"/>
  <c r="F216" i="4"/>
  <c r="E216" i="4"/>
  <c r="D216" i="4"/>
  <c r="D215" i="4"/>
  <c r="F214" i="4"/>
  <c r="F213" i="4"/>
  <c r="F212" i="4"/>
  <c r="F211" i="4"/>
  <c r="E210" i="4"/>
  <c r="D206" i="1" s="1"/>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D128" i="4"/>
  <c r="F128" i="4" s="1"/>
  <c r="F127" i="4"/>
  <c r="F126" i="4"/>
  <c r="E125" i="4"/>
  <c r="D125" i="4"/>
  <c r="D124" i="4"/>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F62" i="4" s="1"/>
  <c r="D62" i="4"/>
  <c r="F61" i="4"/>
  <c r="F60" i="4"/>
  <c r="E59" i="4"/>
  <c r="D55" i="1" s="1"/>
  <c r="D59" i="4"/>
  <c r="F59" i="4" s="1"/>
  <c r="F58" i="4"/>
  <c r="F57" i="4"/>
  <c r="F56" i="4"/>
  <c r="F55" i="4"/>
  <c r="E54" i="4"/>
  <c r="F54" i="4" s="1"/>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H1577" i="1"/>
  <c r="G1577" i="1"/>
  <c r="C1577" i="1"/>
  <c r="G1575" i="1"/>
  <c r="C1575" i="1"/>
  <c r="H1575" i="1" s="1"/>
  <c r="H1574" i="1"/>
  <c r="C1574" i="1"/>
  <c r="G1574" i="1" s="1"/>
  <c r="H1573" i="1"/>
  <c r="G1573" i="1"/>
  <c r="C1573" i="1"/>
  <c r="C1572" i="1"/>
  <c r="G1571" i="1"/>
  <c r="C1571" i="1"/>
  <c r="H1571" i="1" s="1"/>
  <c r="C1570" i="1"/>
  <c r="H1569" i="1"/>
  <c r="G1569" i="1"/>
  <c r="C1569" i="1"/>
  <c r="H1568" i="1"/>
  <c r="C1568" i="1"/>
  <c r="G1568" i="1" s="1"/>
  <c r="G1567" i="1"/>
  <c r="C1567" i="1"/>
  <c r="H1567" i="1" s="1"/>
  <c r="H1566" i="1"/>
  <c r="C1566" i="1"/>
  <c r="G1566" i="1" s="1"/>
  <c r="H1565" i="1"/>
  <c r="G1565" i="1"/>
  <c r="C1565" i="1"/>
  <c r="H1564" i="1"/>
  <c r="C1564" i="1"/>
  <c r="G1564" i="1" s="1"/>
  <c r="C1563" i="1"/>
  <c r="H1563" i="1" s="1"/>
  <c r="C1562" i="1"/>
  <c r="G1562" i="1" s="1"/>
  <c r="H1561" i="1"/>
  <c r="G1561" i="1"/>
  <c r="C1561" i="1"/>
  <c r="G1559" i="1"/>
  <c r="C1559" i="1"/>
  <c r="H1559" i="1" s="1"/>
  <c r="H1558" i="1"/>
  <c r="C1558" i="1"/>
  <c r="G1558" i="1" s="1"/>
  <c r="H1557" i="1"/>
  <c r="G1557" i="1"/>
  <c r="C1557" i="1"/>
  <c r="H1556" i="1"/>
  <c r="G1556" i="1"/>
  <c r="C1556" i="1"/>
  <c r="G1555" i="1"/>
  <c r="C1555" i="1"/>
  <c r="H1555" i="1" s="1"/>
  <c r="H1554" i="1"/>
  <c r="C1554" i="1"/>
  <c r="G1554" i="1" s="1"/>
  <c r="H1553" i="1"/>
  <c r="G1553" i="1"/>
  <c r="C1553" i="1"/>
  <c r="G1552" i="1"/>
  <c r="C1552" i="1"/>
  <c r="H1552" i="1" s="1"/>
  <c r="G1551" i="1"/>
  <c r="C1551" i="1"/>
  <c r="H1551" i="1" s="1"/>
  <c r="H1550" i="1"/>
  <c r="C1550" i="1"/>
  <c r="G1550" i="1" s="1"/>
  <c r="H1549" i="1"/>
  <c r="G1549" i="1"/>
  <c r="C1549" i="1"/>
  <c r="H1548" i="1"/>
  <c r="G1548" i="1"/>
  <c r="C1548" i="1"/>
  <c r="G1547" i="1"/>
  <c r="C1547" i="1"/>
  <c r="H1547" i="1" s="1"/>
  <c r="H1546" i="1"/>
  <c r="C1546" i="1"/>
  <c r="G1546" i="1" s="1"/>
  <c r="H1545" i="1"/>
  <c r="G1545" i="1"/>
  <c r="C1545" i="1"/>
  <c r="G1544" i="1"/>
  <c r="C1544" i="1"/>
  <c r="H1544" i="1" s="1"/>
  <c r="G1543" i="1"/>
  <c r="C1543" i="1"/>
  <c r="H1543" i="1" s="1"/>
  <c r="H1542" i="1"/>
  <c r="C1542" i="1"/>
  <c r="G1542" i="1" s="1"/>
  <c r="H1541" i="1"/>
  <c r="G1541" i="1"/>
  <c r="C1541" i="1"/>
  <c r="H1540" i="1"/>
  <c r="G1540" i="1"/>
  <c r="C1540" i="1"/>
  <c r="G1539" i="1"/>
  <c r="C1539" i="1"/>
  <c r="H1539" i="1" s="1"/>
  <c r="H1538" i="1"/>
  <c r="C1538" i="1"/>
  <c r="G1538" i="1" s="1"/>
  <c r="H1537" i="1"/>
  <c r="G1537" i="1"/>
  <c r="C1537" i="1"/>
  <c r="G1536" i="1"/>
  <c r="C1536" i="1"/>
  <c r="H1536" i="1" s="1"/>
  <c r="G1535" i="1"/>
  <c r="C1535" i="1"/>
  <c r="H1535" i="1" s="1"/>
  <c r="H1534" i="1"/>
  <c r="C1534" i="1"/>
  <c r="G1534" i="1" s="1"/>
  <c r="H1533" i="1"/>
  <c r="G1533" i="1"/>
  <c r="C1533" i="1"/>
  <c r="H1532" i="1"/>
  <c r="G1532" i="1"/>
  <c r="C1532" i="1"/>
  <c r="G1531" i="1"/>
  <c r="C1531" i="1"/>
  <c r="H1531" i="1" s="1"/>
  <c r="H1530" i="1"/>
  <c r="C1530" i="1"/>
  <c r="G1530" i="1" s="1"/>
  <c r="H1529" i="1"/>
  <c r="G1529" i="1"/>
  <c r="C1529" i="1"/>
  <c r="G1528" i="1"/>
  <c r="C1528" i="1"/>
  <c r="H1528" i="1" s="1"/>
  <c r="G1527" i="1"/>
  <c r="C1527" i="1"/>
  <c r="H1527" i="1" s="1"/>
  <c r="H1526" i="1"/>
  <c r="C1526" i="1"/>
  <c r="G1526" i="1" s="1"/>
  <c r="H1525" i="1"/>
  <c r="G1525" i="1"/>
  <c r="C1525" i="1"/>
  <c r="G1523" i="1"/>
  <c r="C1523" i="1"/>
  <c r="H1523" i="1" s="1"/>
  <c r="H1522" i="1"/>
  <c r="C1522" i="1"/>
  <c r="G1522" i="1" s="1"/>
  <c r="H1521" i="1"/>
  <c r="G1521" i="1"/>
  <c r="C1521" i="1"/>
  <c r="G1520" i="1"/>
  <c r="C1520" i="1"/>
  <c r="H1520" i="1" s="1"/>
  <c r="G1519" i="1"/>
  <c r="C1519" i="1"/>
  <c r="H1519" i="1" s="1"/>
  <c r="H1516" i="1"/>
  <c r="C1516" i="1"/>
  <c r="G1516" i="1" s="1"/>
  <c r="C1515" i="1"/>
  <c r="C1514" i="1"/>
  <c r="G1514" i="1" s="1"/>
  <c r="H1513" i="1"/>
  <c r="G1513" i="1"/>
  <c r="C1513" i="1"/>
  <c r="C1512" i="1"/>
  <c r="C1510" i="1"/>
  <c r="C1509" i="1"/>
  <c r="H1509" i="1" s="1"/>
  <c r="H1508" i="1"/>
  <c r="C1508" i="1"/>
  <c r="G1508" i="1" s="1"/>
  <c r="C1507" i="1"/>
  <c r="C1506" i="1"/>
  <c r="G1506" i="1" s="1"/>
  <c r="H1505" i="1"/>
  <c r="G1505" i="1"/>
  <c r="C1505" i="1"/>
  <c r="C1504" i="1"/>
  <c r="C1503" i="1"/>
  <c r="H1503" i="1" s="1"/>
  <c r="C1502" i="1"/>
  <c r="G1500" i="1"/>
  <c r="C1500" i="1"/>
  <c r="H1500" i="1" s="1"/>
  <c r="H1498" i="1"/>
  <c r="C1498" i="1"/>
  <c r="G1498" i="1" s="1"/>
  <c r="H1497" i="1"/>
  <c r="G1497" i="1"/>
  <c r="C1497" i="1"/>
  <c r="H1496" i="1"/>
  <c r="G1496" i="1"/>
  <c r="C1496" i="1"/>
  <c r="G1495" i="1"/>
  <c r="C1495" i="1"/>
  <c r="H1495" i="1" s="1"/>
  <c r="H1494" i="1"/>
  <c r="C1494" i="1"/>
  <c r="G1494" i="1" s="1"/>
  <c r="H1493" i="1"/>
  <c r="G1493" i="1"/>
  <c r="C1493" i="1"/>
  <c r="C1492" i="1"/>
  <c r="H1492" i="1" s="1"/>
  <c r="C1491" i="1"/>
  <c r="H1491" i="1" s="1"/>
  <c r="C1490" i="1"/>
  <c r="G1490" i="1" s="1"/>
  <c r="C1489" i="1"/>
  <c r="H1489" i="1" s="1"/>
  <c r="H1488" i="1"/>
  <c r="C1488" i="1"/>
  <c r="G1488" i="1" s="1"/>
  <c r="C1487" i="1"/>
  <c r="H1487" i="1" s="1"/>
  <c r="C1486" i="1"/>
  <c r="G1486" i="1" s="1"/>
  <c r="H1485" i="1"/>
  <c r="G1485" i="1"/>
  <c r="C1485" i="1"/>
  <c r="C1484" i="1"/>
  <c r="H1484" i="1" s="1"/>
  <c r="H1482" i="1"/>
  <c r="C1482" i="1"/>
  <c r="G1482" i="1" s="1"/>
  <c r="H1480" i="1"/>
  <c r="C1480" i="1"/>
  <c r="G1480" i="1" s="1"/>
  <c r="H1479" i="1"/>
  <c r="G1479" i="1"/>
  <c r="I1479" i="1" s="1"/>
  <c r="D1479" i="1"/>
  <c r="C1479" i="1"/>
  <c r="J1479" i="1" s="1"/>
  <c r="D1478" i="1"/>
  <c r="C1478" i="1"/>
  <c r="H1477" i="1"/>
  <c r="D1477" i="1"/>
  <c r="C1477" i="1"/>
  <c r="J1477" i="1" s="1"/>
  <c r="J1476" i="1"/>
  <c r="G1476" i="1"/>
  <c r="I1476" i="1" s="1"/>
  <c r="D1476" i="1"/>
  <c r="C1476" i="1"/>
  <c r="H1476" i="1" s="1"/>
  <c r="D1475" i="1"/>
  <c r="C1475" i="1"/>
  <c r="G1475" i="1" s="1"/>
  <c r="D1474" i="1"/>
  <c r="C1474" i="1"/>
  <c r="D1473" i="1"/>
  <c r="G1473" i="1" s="1"/>
  <c r="C1473" i="1"/>
  <c r="D1472" i="1"/>
  <c r="C1472" i="1"/>
  <c r="D1471" i="1"/>
  <c r="C1471" i="1"/>
  <c r="G1471" i="1" s="1"/>
  <c r="G1470" i="1"/>
  <c r="D1470" i="1"/>
  <c r="C1470" i="1"/>
  <c r="H1470" i="1" s="1"/>
  <c r="D1469" i="1"/>
  <c r="G1469" i="1" s="1"/>
  <c r="C1469" i="1"/>
  <c r="D1468" i="1"/>
  <c r="C1468" i="1"/>
  <c r="D1467" i="1"/>
  <c r="C1467" i="1"/>
  <c r="G1467" i="1" s="1"/>
  <c r="G1466" i="1"/>
  <c r="D1466" i="1"/>
  <c r="C1466" i="1"/>
  <c r="D1465" i="1"/>
  <c r="G1465" i="1" s="1"/>
  <c r="C1465" i="1"/>
  <c r="G1464" i="1"/>
  <c r="D1464" i="1"/>
  <c r="C1464" i="1"/>
  <c r="D1463" i="1"/>
  <c r="C1463" i="1"/>
  <c r="G1463" i="1" s="1"/>
  <c r="D1462" i="1"/>
  <c r="C1462" i="1"/>
  <c r="D1461" i="1"/>
  <c r="C1461" i="1"/>
  <c r="H1461" i="1" s="1"/>
  <c r="D1460" i="1"/>
  <c r="G1460" i="1" s="1"/>
  <c r="C1460" i="1"/>
  <c r="G1459" i="1"/>
  <c r="D1459" i="1"/>
  <c r="C1459" i="1"/>
  <c r="D1458" i="1"/>
  <c r="C1458" i="1"/>
  <c r="G1457" i="1"/>
  <c r="D1457" i="1"/>
  <c r="C1457" i="1"/>
  <c r="D1456" i="1"/>
  <c r="G1456" i="1" s="1"/>
  <c r="C1456" i="1"/>
  <c r="D1455" i="1"/>
  <c r="C1455" i="1"/>
  <c r="C1454" i="1"/>
  <c r="C1453" i="1"/>
  <c r="D1452" i="1"/>
  <c r="G1452" i="1" s="1"/>
  <c r="C1452" i="1"/>
  <c r="D1451" i="1"/>
  <c r="C1451" i="1"/>
  <c r="D1450" i="1"/>
  <c r="C1450" i="1"/>
  <c r="G1450" i="1" s="1"/>
  <c r="G1449" i="1"/>
  <c r="D1449" i="1"/>
  <c r="C1449" i="1"/>
  <c r="D1448" i="1"/>
  <c r="G1448" i="1" s="1"/>
  <c r="C1448" i="1"/>
  <c r="G1447" i="1"/>
  <c r="D1447" i="1"/>
  <c r="C1447" i="1"/>
  <c r="D1446" i="1"/>
  <c r="C1446" i="1"/>
  <c r="G1446" i="1" s="1"/>
  <c r="D1445" i="1"/>
  <c r="G1445" i="1" s="1"/>
  <c r="C1445" i="1"/>
  <c r="J1444" i="1"/>
  <c r="D1444" i="1"/>
  <c r="C1444" i="1"/>
  <c r="D1443" i="1"/>
  <c r="G1443" i="1" s="1"/>
  <c r="C1443" i="1"/>
  <c r="D1442" i="1"/>
  <c r="C1442" i="1"/>
  <c r="D1441" i="1"/>
  <c r="J1441" i="1" s="1"/>
  <c r="C1441" i="1"/>
  <c r="H1440" i="1"/>
  <c r="I1440" i="1" s="1"/>
  <c r="D1440" i="1"/>
  <c r="C1440" i="1"/>
  <c r="G1440" i="1" s="1"/>
  <c r="D1439" i="1"/>
  <c r="C1439" i="1"/>
  <c r="D1438" i="1"/>
  <c r="G1438" i="1" s="1"/>
  <c r="C1438" i="1"/>
  <c r="D1437" i="1"/>
  <c r="G1437" i="1" s="1"/>
  <c r="C1437"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2" i="1"/>
  <c r="C1422" i="1"/>
  <c r="D1421" i="1"/>
  <c r="H1421" i="1" s="1"/>
  <c r="C1421" i="1"/>
  <c r="D1420" i="1"/>
  <c r="H1420" i="1" s="1"/>
  <c r="C1420" i="1"/>
  <c r="G1419" i="1"/>
  <c r="D1419" i="1"/>
  <c r="H1419" i="1" s="1"/>
  <c r="C1419" i="1"/>
  <c r="D1418" i="1"/>
  <c r="C1418" i="1"/>
  <c r="D1417" i="1"/>
  <c r="H1417" i="1" s="1"/>
  <c r="C1417" i="1"/>
  <c r="D1416" i="1"/>
  <c r="H1416" i="1" s="1"/>
  <c r="C1416" i="1"/>
  <c r="G1415" i="1"/>
  <c r="D1415" i="1"/>
  <c r="H1415" i="1" s="1"/>
  <c r="C1415" i="1"/>
  <c r="D1414" i="1"/>
  <c r="C1414" i="1"/>
  <c r="D1413" i="1"/>
  <c r="H1413" i="1" s="1"/>
  <c r="C1413" i="1"/>
  <c r="D1412" i="1"/>
  <c r="H1412" i="1" s="1"/>
  <c r="C1412" i="1"/>
  <c r="G1411" i="1"/>
  <c r="D1411" i="1"/>
  <c r="H1411" i="1" s="1"/>
  <c r="C1411" i="1"/>
  <c r="D1410" i="1"/>
  <c r="C1410" i="1"/>
  <c r="D1409" i="1"/>
  <c r="H1409" i="1" s="1"/>
  <c r="C1409" i="1"/>
  <c r="D1408" i="1"/>
  <c r="H1408" i="1" s="1"/>
  <c r="C1408" i="1"/>
  <c r="G1407" i="1"/>
  <c r="D1407" i="1"/>
  <c r="H1407" i="1" s="1"/>
  <c r="C1407" i="1"/>
  <c r="D1406" i="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H1383" i="1" s="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G1292" i="1"/>
  <c r="D1292" i="1"/>
  <c r="H1292" i="1" s="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H1280" i="1" s="1"/>
  <c r="C1280" i="1"/>
  <c r="G1279" i="1"/>
  <c r="D1279" i="1"/>
  <c r="H1279" i="1" s="1"/>
  <c r="C1279" i="1"/>
  <c r="D1278" i="1"/>
  <c r="H1278" i="1" s="1"/>
  <c r="C1278" i="1"/>
  <c r="D1277" i="1"/>
  <c r="H1277" i="1" s="1"/>
  <c r="C1277" i="1"/>
  <c r="D1276" i="1"/>
  <c r="H1276" i="1" s="1"/>
  <c r="C1276" i="1"/>
  <c r="G1275" i="1"/>
  <c r="D1275" i="1"/>
  <c r="H1275" i="1" s="1"/>
  <c r="C1275" i="1"/>
  <c r="D1274" i="1"/>
  <c r="H1274" i="1" s="1"/>
  <c r="C1274" i="1"/>
  <c r="D1273" i="1"/>
  <c r="H1273" i="1" s="1"/>
  <c r="C1273" i="1"/>
  <c r="D1272" i="1"/>
  <c r="H1272" i="1" s="1"/>
  <c r="C1272" i="1"/>
  <c r="G1271" i="1"/>
  <c r="D1271" i="1"/>
  <c r="H1271" i="1" s="1"/>
  <c r="C1271" i="1"/>
  <c r="D1270" i="1"/>
  <c r="H1270" i="1" s="1"/>
  <c r="C1270" i="1"/>
  <c r="D1269" i="1"/>
  <c r="H1269" i="1" s="1"/>
  <c r="C1269" i="1"/>
  <c r="D1268" i="1"/>
  <c r="H1268" i="1" s="1"/>
  <c r="C1268" i="1"/>
  <c r="G1267" i="1"/>
  <c r="D1267" i="1"/>
  <c r="H1267" i="1" s="1"/>
  <c r="C1267" i="1"/>
  <c r="D1266" i="1"/>
  <c r="H1266" i="1" s="1"/>
  <c r="C1266" i="1"/>
  <c r="D1265" i="1"/>
  <c r="H1265" i="1" s="1"/>
  <c r="C1265" i="1"/>
  <c r="D1264" i="1"/>
  <c r="H1264" i="1" s="1"/>
  <c r="C1264" i="1"/>
  <c r="G1263" i="1"/>
  <c r="D1263" i="1"/>
  <c r="H1263" i="1" s="1"/>
  <c r="C1263" i="1"/>
  <c r="D1262" i="1"/>
  <c r="H1262" i="1" s="1"/>
  <c r="C1262" i="1"/>
  <c r="D1261" i="1"/>
  <c r="H1261" i="1" s="1"/>
  <c r="C1261" i="1"/>
  <c r="D1260" i="1"/>
  <c r="H1260" i="1" s="1"/>
  <c r="C1260" i="1"/>
  <c r="G1259" i="1"/>
  <c r="D1259" i="1"/>
  <c r="H1259" i="1" s="1"/>
  <c r="C1259" i="1"/>
  <c r="D1258" i="1"/>
  <c r="H1258" i="1" s="1"/>
  <c r="C1258" i="1"/>
  <c r="D1257" i="1"/>
  <c r="H1257" i="1" s="1"/>
  <c r="C1257" i="1"/>
  <c r="D1256" i="1"/>
  <c r="H1256" i="1" s="1"/>
  <c r="C1256" i="1"/>
  <c r="G1255" i="1"/>
  <c r="D1255" i="1"/>
  <c r="H1255" i="1" s="1"/>
  <c r="C1255" i="1"/>
  <c r="D1254" i="1"/>
  <c r="H1254" i="1" s="1"/>
  <c r="C1254" i="1"/>
  <c r="D1253" i="1"/>
  <c r="H1253" i="1" s="1"/>
  <c r="C1253" i="1"/>
  <c r="D1252" i="1"/>
  <c r="H1252" i="1" s="1"/>
  <c r="C1252" i="1"/>
  <c r="G1251" i="1"/>
  <c r="D1251" i="1"/>
  <c r="H1251" i="1" s="1"/>
  <c r="C1251" i="1"/>
  <c r="D1250" i="1"/>
  <c r="H1250" i="1" s="1"/>
  <c r="C1250" i="1"/>
  <c r="D1249" i="1"/>
  <c r="H1249" i="1" s="1"/>
  <c r="C1249" i="1"/>
  <c r="D1248" i="1"/>
  <c r="H1248" i="1" s="1"/>
  <c r="C1248" i="1"/>
  <c r="G1247" i="1"/>
  <c r="D1247" i="1"/>
  <c r="H1247" i="1" s="1"/>
  <c r="C1247" i="1"/>
  <c r="D1246" i="1"/>
  <c r="H1246" i="1" s="1"/>
  <c r="C1246" i="1"/>
  <c r="D1245" i="1"/>
  <c r="H1245" i="1" s="1"/>
  <c r="C1245" i="1"/>
  <c r="D1244" i="1"/>
  <c r="H1244" i="1" s="1"/>
  <c r="C1244" i="1"/>
  <c r="G1243" i="1"/>
  <c r="D1243" i="1"/>
  <c r="H1243" i="1" s="1"/>
  <c r="C1243" i="1"/>
  <c r="D1242" i="1"/>
  <c r="H1242" i="1" s="1"/>
  <c r="C1242" i="1"/>
  <c r="D1241" i="1"/>
  <c r="H1241" i="1" s="1"/>
  <c r="C1241" i="1"/>
  <c r="D1240" i="1"/>
  <c r="H1240" i="1" s="1"/>
  <c r="C1240" i="1"/>
  <c r="G1239" i="1"/>
  <c r="D1239" i="1"/>
  <c r="H1239" i="1" s="1"/>
  <c r="C1239" i="1"/>
  <c r="D1238" i="1"/>
  <c r="H1238" i="1" s="1"/>
  <c r="C1238" i="1"/>
  <c r="D1237" i="1"/>
  <c r="H1237" i="1" s="1"/>
  <c r="C1237" i="1"/>
  <c r="D1236" i="1"/>
  <c r="H1236" i="1" s="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H1221" i="1"/>
  <c r="G1221" i="1"/>
  <c r="D1221" i="1"/>
  <c r="C1221" i="1"/>
  <c r="H1220" i="1"/>
  <c r="G1220" i="1"/>
  <c r="D1220" i="1"/>
  <c r="C1220" i="1"/>
  <c r="D1219" i="1"/>
  <c r="H1218" i="1"/>
  <c r="G1218" i="1"/>
  <c r="D1218" i="1"/>
  <c r="C1218" i="1"/>
  <c r="H1217" i="1"/>
  <c r="G1217" i="1"/>
  <c r="D1217" i="1"/>
  <c r="C1217" i="1"/>
  <c r="C1216" i="1"/>
  <c r="D1213" i="1"/>
  <c r="C1213"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G1166" i="1"/>
  <c r="D1166" i="1"/>
  <c r="H1166" i="1" s="1"/>
  <c r="C1166" i="1"/>
  <c r="G1165" i="1"/>
  <c r="D1165" i="1"/>
  <c r="H1165" i="1" s="1"/>
  <c r="C1165" i="1"/>
  <c r="D1164" i="1"/>
  <c r="H1164" i="1" s="1"/>
  <c r="C1164" i="1"/>
  <c r="D1163" i="1"/>
  <c r="H1163" i="1" s="1"/>
  <c r="C1163" i="1"/>
  <c r="G1162" i="1"/>
  <c r="D1162" i="1"/>
  <c r="H1162" i="1" s="1"/>
  <c r="C1162" i="1"/>
  <c r="G1161" i="1"/>
  <c r="D1161" i="1"/>
  <c r="H1161" i="1" s="1"/>
  <c r="C1161" i="1"/>
  <c r="D1160" i="1"/>
  <c r="H1160" i="1" s="1"/>
  <c r="C1160" i="1"/>
  <c r="D1159" i="1"/>
  <c r="H1159" i="1" s="1"/>
  <c r="C1159" i="1"/>
  <c r="G1158" i="1"/>
  <c r="D1158" i="1"/>
  <c r="H1158" i="1" s="1"/>
  <c r="C1158" i="1"/>
  <c r="G1157" i="1"/>
  <c r="D1157" i="1"/>
  <c r="H1157" i="1" s="1"/>
  <c r="C1157" i="1"/>
  <c r="D1156" i="1"/>
  <c r="H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D827" i="1"/>
  <c r="H827" i="1" s="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G819" i="1"/>
  <c r="D819" i="1"/>
  <c r="H819" i="1" s="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D732" i="1"/>
  <c r="G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D718" i="1"/>
  <c r="G718" i="1" s="1"/>
  <c r="C718" i="1"/>
  <c r="H717" i="1"/>
  <c r="G717" i="1"/>
  <c r="D717" i="1"/>
  <c r="C717" i="1"/>
  <c r="H716" i="1"/>
  <c r="G716" i="1"/>
  <c r="D716" i="1"/>
  <c r="C716" i="1"/>
  <c r="H715" i="1"/>
  <c r="G715" i="1"/>
  <c r="D715" i="1"/>
  <c r="C715" i="1"/>
  <c r="H714" i="1"/>
  <c r="D714" i="1"/>
  <c r="G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G647" i="1"/>
  <c r="D647" i="1"/>
  <c r="C647" i="1"/>
  <c r="H646" i="1"/>
  <c r="G646" i="1"/>
  <c r="D646" i="1"/>
  <c r="C646" i="1"/>
  <c r="D645" i="1"/>
  <c r="H645" i="1" s="1"/>
  <c r="C645" i="1"/>
  <c r="D644" i="1"/>
  <c r="H644" i="1" s="1"/>
  <c r="C644" i="1"/>
  <c r="D643" i="1"/>
  <c r="H643" i="1" s="1"/>
  <c r="C643" i="1"/>
  <c r="D642" i="1"/>
  <c r="H642" i="1" s="1"/>
  <c r="C642" i="1"/>
  <c r="H641" i="1"/>
  <c r="G641" i="1"/>
  <c r="D641" i="1"/>
  <c r="C641"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H589" i="1"/>
  <c r="G589" i="1"/>
  <c r="D589" i="1"/>
  <c r="C589" i="1"/>
  <c r="H588" i="1"/>
  <c r="G588" i="1"/>
  <c r="D588" i="1"/>
  <c r="C588" i="1"/>
  <c r="D587" i="1"/>
  <c r="H587" i="1" s="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C412" i="1"/>
  <c r="D411" i="1"/>
  <c r="H411" i="1" s="1"/>
  <c r="C411" i="1"/>
  <c r="D406" i="1"/>
  <c r="H406" i="1" s="1"/>
  <c r="C406" i="1"/>
  <c r="D405" i="1"/>
  <c r="H405" i="1" s="1"/>
  <c r="C405" i="1"/>
  <c r="D404" i="1"/>
  <c r="G404" i="1" s="1"/>
  <c r="C404" i="1"/>
  <c r="H401" i="1"/>
  <c r="G401" i="1"/>
  <c r="D401" i="1"/>
  <c r="C401" i="1"/>
  <c r="H400" i="1"/>
  <c r="G400" i="1"/>
  <c r="D400" i="1"/>
  <c r="C400" i="1"/>
  <c r="H399" i="1"/>
  <c r="G399" i="1"/>
  <c r="D399" i="1"/>
  <c r="C399" i="1"/>
  <c r="D398" i="1"/>
  <c r="H398" i="1" s="1"/>
  <c r="C398" i="1"/>
  <c r="D397" i="1"/>
  <c r="G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D290" i="1"/>
  <c r="G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H257" i="1"/>
  <c r="G257" i="1"/>
  <c r="D257" i="1"/>
  <c r="C257" i="1"/>
  <c r="H256" i="1"/>
  <c r="D256" i="1"/>
  <c r="G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H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G188" i="1"/>
  <c r="D188" i="1"/>
  <c r="C188" i="1"/>
  <c r="H187" i="1"/>
  <c r="D187" i="1"/>
  <c r="G187" i="1" s="1"/>
  <c r="C187" i="1"/>
  <c r="H186" i="1"/>
  <c r="G186" i="1"/>
  <c r="D186" i="1"/>
  <c r="C186" i="1"/>
  <c r="D185" i="1"/>
  <c r="H185" i="1" s="1"/>
  <c r="C185" i="1"/>
  <c r="D184" i="1"/>
  <c r="H184" i="1" s="1"/>
  <c r="C184" i="1"/>
  <c r="H183" i="1"/>
  <c r="G183" i="1"/>
  <c r="D183" i="1"/>
  <c r="C183" i="1"/>
  <c r="D182" i="1"/>
  <c r="H182" i="1" s="1"/>
  <c r="C182" i="1"/>
  <c r="D181" i="1"/>
  <c r="H181" i="1" s="1"/>
  <c r="C181" i="1"/>
  <c r="D180" i="1"/>
  <c r="H180" i="1" s="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D160" i="1"/>
  <c r="H158" i="1"/>
  <c r="G158" i="1"/>
  <c r="D158" i="1"/>
  <c r="C158" i="1"/>
  <c r="H157" i="1"/>
  <c r="G157" i="1"/>
  <c r="D157" i="1"/>
  <c r="C157" i="1"/>
  <c r="H156" i="1"/>
  <c r="G156" i="1"/>
  <c r="D156" i="1"/>
  <c r="C156" i="1"/>
  <c r="C155" i="1"/>
  <c r="D154" i="1"/>
  <c r="H154" i="1" s="1"/>
  <c r="C154" i="1"/>
  <c r="H153" i="1"/>
  <c r="G153" i="1"/>
  <c r="D153" i="1"/>
  <c r="C153" i="1"/>
  <c r="H152" i="1"/>
  <c r="G152" i="1"/>
  <c r="D152" i="1"/>
  <c r="C152" i="1"/>
  <c r="D151" i="1"/>
  <c r="H151" i="1" s="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D118" i="1"/>
  <c r="G118" i="1" s="1"/>
  <c r="C118" i="1"/>
  <c r="D117" i="1"/>
  <c r="H117" i="1" s="1"/>
  <c r="C117" i="1"/>
  <c r="C116" i="1"/>
  <c r="H115" i="1"/>
  <c r="G115" i="1"/>
  <c r="D115" i="1"/>
  <c r="C115" i="1"/>
  <c r="H114" i="1"/>
  <c r="G114" i="1"/>
  <c r="D114" i="1"/>
  <c r="C114" i="1"/>
  <c r="D113" i="1"/>
  <c r="H113" i="1" s="1"/>
  <c r="C113" i="1"/>
  <c r="H112" i="1"/>
  <c r="G112" i="1"/>
  <c r="D112" i="1"/>
  <c r="C112" i="1"/>
  <c r="D111" i="1"/>
  <c r="H111" i="1" s="1"/>
  <c r="C111" i="1"/>
  <c r="D110" i="1"/>
  <c r="H110" i="1" s="1"/>
  <c r="C110" i="1"/>
  <c r="H109" i="1"/>
  <c r="G109" i="1"/>
  <c r="D109" i="1"/>
  <c r="C109" i="1"/>
  <c r="D108" i="1"/>
  <c r="H108" i="1" s="1"/>
  <c r="C108" i="1"/>
  <c r="H107" i="1"/>
  <c r="D107" i="1"/>
  <c r="G107" i="1" s="1"/>
  <c r="C107" i="1"/>
  <c r="D106" i="1"/>
  <c r="H106" i="1" s="1"/>
  <c r="C106" i="1"/>
  <c r="D105" i="1"/>
  <c r="H105" i="1" s="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D90" i="1"/>
  <c r="G90" i="1" s="1"/>
  <c r="C90" i="1"/>
  <c r="D89" i="1"/>
  <c r="H89" i="1" s="1"/>
  <c r="C89" i="1"/>
  <c r="D88" i="1"/>
  <c r="H88" i="1" s="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C55" i="1"/>
  <c r="H54" i="1"/>
  <c r="G54" i="1"/>
  <c r="D54" i="1"/>
  <c r="C54" i="1"/>
  <c r="H53" i="1"/>
  <c r="D53" i="1"/>
  <c r="G53" i="1" s="1"/>
  <c r="C53" i="1"/>
  <c r="H52" i="1"/>
  <c r="G52" i="1"/>
  <c r="D52" i="1"/>
  <c r="C52" i="1"/>
  <c r="H51" i="1"/>
  <c r="G51" i="1"/>
  <c r="D51" i="1"/>
  <c r="C51" i="1"/>
  <c r="H50"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H9" i="1" s="1"/>
  <c r="C9" i="1"/>
  <c r="D8" i="1"/>
  <c r="H8" i="1" s="1"/>
  <c r="C8" i="1"/>
  <c r="D7" i="1"/>
  <c r="H7" i="1" s="1"/>
  <c r="C7" i="1"/>
  <c r="D6" i="1"/>
  <c r="H6" i="1" s="1"/>
  <c r="C6" i="1"/>
  <c r="H5" i="1"/>
  <c r="G5" i="1"/>
  <c r="D5" i="1"/>
  <c r="C5" i="1"/>
  <c r="C4" i="1"/>
  <c r="H1576" i="1" l="1"/>
  <c r="G1563" i="1"/>
  <c r="H1562" i="1"/>
  <c r="G1560" i="1"/>
  <c r="D49" i="8"/>
  <c r="C1524" i="1" s="1"/>
  <c r="G1509" i="1"/>
  <c r="G1492" i="1"/>
  <c r="G1491" i="1"/>
  <c r="H1490" i="1"/>
  <c r="G1489" i="1"/>
  <c r="G1487" i="1"/>
  <c r="H1486" i="1"/>
  <c r="H1483" i="1"/>
  <c r="G1483" i="1"/>
  <c r="G1484" i="1"/>
  <c r="G827" i="1"/>
  <c r="E69" i="9"/>
  <c r="E68" i="9"/>
  <c r="B68" i="9" s="1"/>
  <c r="E53" i="9"/>
  <c r="B53" i="9" s="1"/>
  <c r="G644" i="1"/>
  <c r="G643" i="1"/>
  <c r="G642" i="1"/>
  <c r="G645" i="1"/>
  <c r="G631" i="1"/>
  <c r="G587" i="1"/>
  <c r="G593" i="1"/>
  <c r="G594" i="1"/>
  <c r="F593" i="4"/>
  <c r="G406" i="1"/>
  <c r="G405" i="1"/>
  <c r="H404" i="1"/>
  <c r="F416" i="4"/>
  <c r="G398" i="1"/>
  <c r="H397" i="1"/>
  <c r="H386" i="1"/>
  <c r="G386" i="1"/>
  <c r="D364" i="1"/>
  <c r="F369" i="4"/>
  <c r="E350" i="4"/>
  <c r="D345" i="1" s="1"/>
  <c r="H359" i="1"/>
  <c r="G359" i="1"/>
  <c r="H412" i="1"/>
  <c r="G412" i="1"/>
  <c r="E644" i="4"/>
  <c r="D638" i="1" s="1"/>
  <c r="G411" i="1"/>
  <c r="E72" i="9"/>
  <c r="B72" i="9" s="1"/>
  <c r="D275" i="1"/>
  <c r="E263" i="4"/>
  <c r="D259" i="1" s="1"/>
  <c r="G260" i="1"/>
  <c r="G261" i="1"/>
  <c r="F264" i="4"/>
  <c r="H255" i="1"/>
  <c r="F259" i="4"/>
  <c r="G232" i="1"/>
  <c r="G233" i="1"/>
  <c r="D215" i="1"/>
  <c r="E215" i="4"/>
  <c r="H206" i="1"/>
  <c r="G206" i="1"/>
  <c r="G185" i="1"/>
  <c r="G184" i="1"/>
  <c r="G182" i="1"/>
  <c r="E45" i="9"/>
  <c r="G181" i="1"/>
  <c r="G180" i="1"/>
  <c r="F220" i="9"/>
  <c r="H173" i="1"/>
  <c r="G173" i="1"/>
  <c r="F177" i="4"/>
  <c r="D155" i="1"/>
  <c r="G154" i="1"/>
  <c r="G151" i="1"/>
  <c r="H149" i="1"/>
  <c r="G149" i="1"/>
  <c r="G150" i="1"/>
  <c r="H116" i="1"/>
  <c r="G116" i="1"/>
  <c r="F120" i="4"/>
  <c r="G117" i="1"/>
  <c r="G113" i="1"/>
  <c r="G111" i="1"/>
  <c r="G108" i="1"/>
  <c r="G110" i="1"/>
  <c r="F112" i="4"/>
  <c r="G106" i="1"/>
  <c r="G103" i="1"/>
  <c r="G105" i="1"/>
  <c r="E106" i="4"/>
  <c r="D102" i="1" s="1"/>
  <c r="G93" i="1"/>
  <c r="H90" i="1"/>
  <c r="G89" i="1"/>
  <c r="G87" i="1"/>
  <c r="G88" i="1"/>
  <c r="G72" i="1"/>
  <c r="G70" i="1"/>
  <c r="G58" i="1"/>
  <c r="G59" i="1"/>
  <c r="E28" i="9"/>
  <c r="B28" i="9" s="1"/>
  <c r="G55" i="1"/>
  <c r="H55" i="1"/>
  <c r="D19" i="1"/>
  <c r="E7" i="4"/>
  <c r="D3" i="1" s="1"/>
  <c r="G11" i="1"/>
  <c r="G9" i="1"/>
  <c r="G8" i="1"/>
  <c r="D4" i="1"/>
  <c r="H4" i="1" s="1"/>
  <c r="G7" i="1"/>
  <c r="G6" i="1"/>
  <c r="H1299" i="1"/>
  <c r="G1299" i="1"/>
  <c r="H1213" i="1"/>
  <c r="G1213" i="1"/>
  <c r="H1223" i="1"/>
  <c r="G1223" i="1"/>
  <c r="H1229" i="1"/>
  <c r="G1229" i="1"/>
  <c r="H1296" i="1"/>
  <c r="G1296" i="1"/>
  <c r="H1302" i="1"/>
  <c r="G1302" i="1"/>
  <c r="H1306" i="1"/>
  <c r="G1306" i="1"/>
  <c r="H1310" i="1"/>
  <c r="G1310" i="1"/>
  <c r="H1314" i="1"/>
  <c r="G1314" i="1"/>
  <c r="H1318" i="1"/>
  <c r="G1318" i="1"/>
  <c r="H1322" i="1"/>
  <c r="G1322" i="1"/>
  <c r="H1326" i="1"/>
  <c r="G1326" i="1"/>
  <c r="H1406" i="1"/>
  <c r="G1406" i="1"/>
  <c r="F242" i="5"/>
  <c r="C1219" i="1"/>
  <c r="D238" i="5"/>
  <c r="G1156" i="1"/>
  <c r="G1242" i="1"/>
  <c r="G1254" i="1"/>
  <c r="G1262" i="1"/>
  <c r="G1270" i="1"/>
  <c r="H1283" i="1"/>
  <c r="G1283" i="1"/>
  <c r="H1287" i="1"/>
  <c r="G1287" i="1"/>
  <c r="H1291" i="1"/>
  <c r="G1291" i="1"/>
  <c r="H1410" i="1"/>
  <c r="G1410" i="1"/>
  <c r="I1465" i="1"/>
  <c r="H1515" i="1"/>
  <c r="G1515" i="1"/>
  <c r="G1155" i="1"/>
  <c r="G1159" i="1"/>
  <c r="G1163" i="1"/>
  <c r="H1212" i="1"/>
  <c r="G1212" i="1"/>
  <c r="H1224" i="1"/>
  <c r="G1224" i="1"/>
  <c r="H1226" i="1"/>
  <c r="G1226" i="1"/>
  <c r="H1228" i="1"/>
  <c r="G1228" i="1"/>
  <c r="H1230" i="1"/>
  <c r="G1230" i="1"/>
  <c r="H1232" i="1"/>
  <c r="G1232" i="1"/>
  <c r="H1234" i="1"/>
  <c r="G1234" i="1"/>
  <c r="G1237" i="1"/>
  <c r="G1241" i="1"/>
  <c r="G1245" i="1"/>
  <c r="G1249" i="1"/>
  <c r="G1253" i="1"/>
  <c r="G1257" i="1"/>
  <c r="G1261" i="1"/>
  <c r="G1265" i="1"/>
  <c r="G1269" i="1"/>
  <c r="G1273" i="1"/>
  <c r="G1277"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14" i="1"/>
  <c r="G1414" i="1"/>
  <c r="I1448" i="1"/>
  <c r="H1225" i="1"/>
  <c r="G1225" i="1"/>
  <c r="H1227" i="1"/>
  <c r="G1227" i="1"/>
  <c r="H1231" i="1"/>
  <c r="G1231" i="1"/>
  <c r="H1233" i="1"/>
  <c r="G1233" i="1"/>
  <c r="H1294" i="1"/>
  <c r="G1294" i="1"/>
  <c r="H1298" i="1"/>
  <c r="G1298" i="1"/>
  <c r="H1300" i="1"/>
  <c r="G1300" i="1"/>
  <c r="H1304" i="1"/>
  <c r="G1304" i="1"/>
  <c r="H1308" i="1"/>
  <c r="G1308" i="1"/>
  <c r="H1312" i="1"/>
  <c r="G1312" i="1"/>
  <c r="H1316" i="1"/>
  <c r="G1316" i="1"/>
  <c r="H1320" i="1"/>
  <c r="G1320" i="1"/>
  <c r="H1324" i="1"/>
  <c r="G1324" i="1"/>
  <c r="H1328" i="1"/>
  <c r="G1328" i="1"/>
  <c r="H1422" i="1"/>
  <c r="G1422" i="1"/>
  <c r="J1455" i="1"/>
  <c r="H1455" i="1"/>
  <c r="G1455" i="1"/>
  <c r="I1455" i="1" s="1"/>
  <c r="J1474" i="1"/>
  <c r="H1474" i="1"/>
  <c r="G1474" i="1"/>
  <c r="I1474" i="1" s="1"/>
  <c r="E238" i="5"/>
  <c r="D1216" i="1"/>
  <c r="F245" i="5"/>
  <c r="C1222" i="1"/>
  <c r="F258" i="5"/>
  <c r="C1235" i="1"/>
  <c r="I24" i="3"/>
  <c r="G1160" i="1"/>
  <c r="G1164" i="1"/>
  <c r="G1238" i="1"/>
  <c r="G1246" i="1"/>
  <c r="G1250" i="1"/>
  <c r="G1258" i="1"/>
  <c r="G1266" i="1"/>
  <c r="G1274" i="1"/>
  <c r="G1278" i="1"/>
  <c r="H1281" i="1"/>
  <c r="G1281" i="1"/>
  <c r="H1285" i="1"/>
  <c r="G1285" i="1"/>
  <c r="H1289" i="1"/>
  <c r="G1289" i="1"/>
  <c r="G1439" i="1"/>
  <c r="J1439" i="1"/>
  <c r="H1439" i="1"/>
  <c r="J1462" i="1"/>
  <c r="H1462" i="1"/>
  <c r="G1462" i="1"/>
  <c r="I1462" i="1" s="1"/>
  <c r="G1502" i="1"/>
  <c r="H1502" i="1"/>
  <c r="G1236" i="1"/>
  <c r="G1240" i="1"/>
  <c r="G1244" i="1"/>
  <c r="G1248" i="1"/>
  <c r="G1252" i="1"/>
  <c r="G1256" i="1"/>
  <c r="G1260" i="1"/>
  <c r="G1264" i="1"/>
  <c r="G1268" i="1"/>
  <c r="G1272" i="1"/>
  <c r="G1276" i="1"/>
  <c r="G1280" i="1"/>
  <c r="H1282" i="1"/>
  <c r="G1282" i="1"/>
  <c r="H1284" i="1"/>
  <c r="G1284" i="1"/>
  <c r="H1286" i="1"/>
  <c r="G1286" i="1"/>
  <c r="H1288" i="1"/>
  <c r="G1288" i="1"/>
  <c r="H1290" i="1"/>
  <c r="G1290" i="1"/>
  <c r="H1418" i="1"/>
  <c r="G1418" i="1"/>
  <c r="G1442" i="1"/>
  <c r="I1442" i="1" s="1"/>
  <c r="J1442" i="1"/>
  <c r="H1442" i="1"/>
  <c r="G1444" i="1"/>
  <c r="H1444" i="1"/>
  <c r="I1456" i="1"/>
  <c r="I1464" i="1"/>
  <c r="F502" i="4"/>
  <c r="C496" i="1"/>
  <c r="F516" i="4"/>
  <c r="D515" i="4"/>
  <c r="C510" i="1"/>
  <c r="J1451" i="1"/>
  <c r="H1451" i="1"/>
  <c r="J1468" i="1"/>
  <c r="H1468" i="1"/>
  <c r="J1472" i="1"/>
  <c r="H1472" i="1"/>
  <c r="H1478" i="1"/>
  <c r="G1478" i="1"/>
  <c r="G1510" i="1"/>
  <c r="H1510" i="1"/>
  <c r="G1572" i="1"/>
  <c r="H1572" i="1"/>
  <c r="E82" i="4"/>
  <c r="D78" i="1" s="1"/>
  <c r="F91" i="4"/>
  <c r="F125" i="4"/>
  <c r="E124" i="4"/>
  <c r="D120" i="1" s="1"/>
  <c r="F164" i="4"/>
  <c r="D163" i="4"/>
  <c r="C160"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9" i="1"/>
  <c r="G1413" i="1"/>
  <c r="G1417" i="1"/>
  <c r="G1421" i="1"/>
  <c r="H1438" i="1"/>
  <c r="G1441" i="1"/>
  <c r="H1443" i="1"/>
  <c r="I1443" i="1" s="1"/>
  <c r="J1449" i="1"/>
  <c r="H1449" i="1"/>
  <c r="I1449" i="1" s="1"/>
  <c r="J1459" i="1"/>
  <c r="H1459" i="1"/>
  <c r="I1459" i="1" s="1"/>
  <c r="J1466" i="1"/>
  <c r="H1466" i="1"/>
  <c r="I1466" i="1" s="1"/>
  <c r="H1504" i="1"/>
  <c r="G1504" i="1"/>
  <c r="G1570" i="1"/>
  <c r="H1570" i="1"/>
  <c r="D644" i="4"/>
  <c r="F417" i="4"/>
  <c r="D1167" i="1"/>
  <c r="G1408" i="1"/>
  <c r="G1412" i="1"/>
  <c r="G1416" i="1"/>
  <c r="G1420" i="1"/>
  <c r="H1437" i="1"/>
  <c r="J1440" i="1"/>
  <c r="H1441" i="1"/>
  <c r="J1443" i="1"/>
  <c r="H1445" i="1"/>
  <c r="J1447" i="1"/>
  <c r="H1447" i="1"/>
  <c r="I1447" i="1" s="1"/>
  <c r="G1451" i="1"/>
  <c r="I1451" i="1" s="1"/>
  <c r="J1457" i="1"/>
  <c r="H1457" i="1"/>
  <c r="I1457" i="1" s="1"/>
  <c r="G1458" i="1"/>
  <c r="G1461" i="1"/>
  <c r="J1464" i="1"/>
  <c r="H1464" i="1"/>
  <c r="G1468" i="1"/>
  <c r="I1468" i="1" s="1"/>
  <c r="G1472" i="1"/>
  <c r="I1472" i="1" s="1"/>
  <c r="J1478" i="1"/>
  <c r="H1507" i="1"/>
  <c r="G1507" i="1"/>
  <c r="H1512" i="1"/>
  <c r="G1512" i="1"/>
  <c r="F351" i="4"/>
  <c r="D350" i="4"/>
  <c r="H1448" i="1"/>
  <c r="J1448" i="1"/>
  <c r="H1452" i="1"/>
  <c r="I1452" i="1" s="1"/>
  <c r="J1452" i="1"/>
  <c r="H1456" i="1"/>
  <c r="J1456" i="1"/>
  <c r="H1460" i="1"/>
  <c r="I1460" i="1" s="1"/>
  <c r="J1460" i="1"/>
  <c r="H1465" i="1"/>
  <c r="J1465" i="1"/>
  <c r="H1469" i="1"/>
  <c r="H1473" i="1"/>
  <c r="I1473" i="1" s="1"/>
  <c r="J1473" i="1"/>
  <c r="G1477" i="1"/>
  <c r="I1477" i="1" s="1"/>
  <c r="E50" i="4"/>
  <c r="D46" i="1" s="1"/>
  <c r="F153" i="4"/>
  <c r="E152" i="4"/>
  <c r="H21" i="9" s="1"/>
  <c r="E163" i="4"/>
  <c r="D159" i="1" s="1"/>
  <c r="D196" i="4"/>
  <c r="E224" i="4"/>
  <c r="D220" i="1" s="1"/>
  <c r="F345" i="4"/>
  <c r="D344" i="4"/>
  <c r="F397" i="4"/>
  <c r="D396" i="4"/>
  <c r="G210" i="9"/>
  <c r="E210" i="9" s="1"/>
  <c r="B210" i="9" s="1"/>
  <c r="G202" i="9"/>
  <c r="E202" i="9" s="1"/>
  <c r="B202" i="9" s="1"/>
  <c r="G194" i="9"/>
  <c r="E194" i="9" s="1"/>
  <c r="B194" i="9" s="1"/>
  <c r="F422" i="4"/>
  <c r="D421" i="4"/>
  <c r="E515" i="4"/>
  <c r="D509" i="1" s="1"/>
  <c r="E68" i="5"/>
  <c r="H307" i="9"/>
  <c r="E176" i="5"/>
  <c r="D24" i="8"/>
  <c r="C1499" i="1" s="1"/>
  <c r="C1501" i="1"/>
  <c r="E421" i="4"/>
  <c r="E484" i="4"/>
  <c r="D478" i="1" s="1"/>
  <c r="D529" i="4"/>
  <c r="F535" i="4"/>
  <c r="F234" i="5"/>
  <c r="C1211" i="1"/>
  <c r="E22" i="7"/>
  <c r="D1454" i="1"/>
  <c r="C1481" i="1"/>
  <c r="J1445" i="1"/>
  <c r="H1446" i="1"/>
  <c r="I1446" i="1" s="1"/>
  <c r="J1446" i="1"/>
  <c r="H1450" i="1"/>
  <c r="I1450" i="1" s="1"/>
  <c r="J1450" i="1"/>
  <c r="H1458" i="1"/>
  <c r="J1458" i="1"/>
  <c r="H1463" i="1"/>
  <c r="I1463" i="1" s="1"/>
  <c r="J1463" i="1"/>
  <c r="H1467" i="1"/>
  <c r="I1467" i="1" s="1"/>
  <c r="J1467" i="1"/>
  <c r="H1471" i="1"/>
  <c r="I1471" i="1" s="1"/>
  <c r="J1471" i="1"/>
  <c r="H1475" i="1"/>
  <c r="G1503" i="1"/>
  <c r="H1506" i="1"/>
  <c r="G1511" i="1"/>
  <c r="H1514" i="1"/>
  <c r="H1578" i="1"/>
  <c r="H1580" i="1"/>
  <c r="F8" i="4"/>
  <c r="D7" i="4"/>
  <c r="F140" i="4"/>
  <c r="D139" i="4"/>
  <c r="D263" i="4"/>
  <c r="F268" i="4"/>
  <c r="F300" i="4"/>
  <c r="E299" i="4"/>
  <c r="D459" i="4"/>
  <c r="F466" i="4"/>
  <c r="E528" i="4"/>
  <c r="E6" i="5"/>
  <c r="I20" i="3"/>
  <c r="D68" i="5"/>
  <c r="F69" i="5"/>
  <c r="F43" i="6"/>
  <c r="C1337" i="1"/>
  <c r="F50" i="6"/>
  <c r="C1344" i="1"/>
  <c r="C1436" i="1"/>
  <c r="D643" i="4"/>
  <c r="E5" i="7"/>
  <c r="D50" i="4"/>
  <c r="D82" i="4"/>
  <c r="D106" i="4"/>
  <c r="D224" i="4"/>
  <c r="D252" i="4"/>
  <c r="D311" i="4"/>
  <c r="D363" i="4"/>
  <c r="E643" i="4"/>
  <c r="D637" i="1" s="1"/>
  <c r="D472" i="4"/>
  <c r="D484" i="4"/>
  <c r="D567" i="4"/>
  <c r="D580" i="4"/>
  <c r="D12" i="5"/>
  <c r="D190" i="5"/>
  <c r="F36" i="6"/>
  <c r="D35" i="6"/>
  <c r="E23" i="9"/>
  <c r="B23" i="9" s="1"/>
  <c r="E27" i="9"/>
  <c r="B27" i="9" s="1"/>
  <c r="E31" i="9"/>
  <c r="B31" i="9" s="1"/>
  <c r="E35" i="9"/>
  <c r="B35" i="9" s="1"/>
  <c r="E39" i="9"/>
  <c r="B39" i="9" s="1"/>
  <c r="E43" i="9"/>
  <c r="B43" i="9" s="1"/>
  <c r="B49" i="9"/>
  <c r="B57" i="9"/>
  <c r="B65" i="9"/>
  <c r="B73" i="9"/>
  <c r="B81" i="9"/>
  <c r="B89" i="9"/>
  <c r="B97" i="9"/>
  <c r="B105" i="9"/>
  <c r="B113" i="9"/>
  <c r="B121" i="9"/>
  <c r="B129" i="9"/>
  <c r="B137" i="9"/>
  <c r="F79" i="5"/>
  <c r="D177" i="5"/>
  <c r="F180" i="5"/>
  <c r="F207" i="5"/>
  <c r="D206" i="5"/>
  <c r="F5" i="6"/>
  <c r="E35" i="6"/>
  <c r="F130" i="6"/>
  <c r="D129" i="6"/>
  <c r="G275" i="9"/>
  <c r="E275" i="9" s="1"/>
  <c r="B275" i="9" s="1"/>
  <c r="G162" i="9"/>
  <c r="E162" i="9" s="1"/>
  <c r="B162" i="9" s="1"/>
  <c r="B45" i="9"/>
  <c r="B61" i="9"/>
  <c r="B69" i="9"/>
  <c r="B77" i="9"/>
  <c r="B85" i="9"/>
  <c r="B93" i="9"/>
  <c r="B101" i="9"/>
  <c r="B109" i="9"/>
  <c r="B117" i="9"/>
  <c r="B125" i="9"/>
  <c r="B133" i="9"/>
  <c r="B141" i="9"/>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1" i="9"/>
  <c r="E211" i="9" s="1"/>
  <c r="B211" i="9" s="1"/>
  <c r="G207" i="9"/>
  <c r="E207" i="9" s="1"/>
  <c r="B207" i="9" s="1"/>
  <c r="G203" i="9"/>
  <c r="E203" i="9" s="1"/>
  <c r="B203" i="9" s="1"/>
  <c r="G199" i="9"/>
  <c r="E199" i="9" s="1"/>
  <c r="B199" i="9" s="1"/>
  <c r="G195" i="9"/>
  <c r="E195" i="9" s="1"/>
  <c r="B195" i="9" s="1"/>
  <c r="G166" i="9"/>
  <c r="H165" i="9"/>
  <c r="I10" i="9"/>
  <c r="G161" i="9"/>
  <c r="E161" i="9" s="1"/>
  <c r="B161" i="9" s="1"/>
  <c r="G165" i="9"/>
  <c r="E165" i="9" s="1"/>
  <c r="B165" i="9" s="1"/>
  <c r="H166" i="9"/>
  <c r="G193" i="9"/>
  <c r="E193" i="9" s="1"/>
  <c r="B193" i="9" s="1"/>
  <c r="G196" i="9"/>
  <c r="E196" i="9" s="1"/>
  <c r="B196" i="9" s="1"/>
  <c r="G201" i="9"/>
  <c r="E201" i="9" s="1"/>
  <c r="B201" i="9" s="1"/>
  <c r="G204" i="9"/>
  <c r="E204" i="9" s="1"/>
  <c r="B204" i="9" s="1"/>
  <c r="G209" i="9"/>
  <c r="E209" i="9" s="1"/>
  <c r="B209" i="9" s="1"/>
  <c r="G212" i="9"/>
  <c r="E212" i="9" s="1"/>
  <c r="B212" i="9" s="1"/>
  <c r="E289" i="9"/>
  <c r="B289" i="9" s="1"/>
  <c r="G164" i="9"/>
  <c r="E164" i="9" s="1"/>
  <c r="B164" i="9" s="1"/>
  <c r="G198" i="9"/>
  <c r="E198" i="9" s="1"/>
  <c r="B198" i="9" s="1"/>
  <c r="G206" i="9"/>
  <c r="E206" i="9" s="1"/>
  <c r="B206" i="9" s="1"/>
  <c r="F277" i="9"/>
  <c r="G163" i="9"/>
  <c r="E163" i="9" s="1"/>
  <c r="B163" i="9" s="1"/>
  <c r="L192" i="9"/>
  <c r="F192" i="9" s="1"/>
  <c r="G197" i="9"/>
  <c r="E197" i="9" s="1"/>
  <c r="B197" i="9" s="1"/>
  <c r="G200" i="9"/>
  <c r="E200" i="9" s="1"/>
  <c r="B200" i="9" s="1"/>
  <c r="G205" i="9"/>
  <c r="E205" i="9" s="1"/>
  <c r="B205" i="9" s="1"/>
  <c r="G208" i="9"/>
  <c r="E208" i="9" s="1"/>
  <c r="B208" i="9" s="1"/>
  <c r="L213" i="9"/>
  <c r="F213" i="9" s="1"/>
  <c r="B213" i="9" s="1"/>
  <c r="B220" i="9"/>
  <c r="F221" i="9"/>
  <c r="B221" i="9" s="1"/>
  <c r="B283" i="9"/>
  <c r="B215" i="9"/>
  <c r="B219" i="9"/>
  <c r="B223" i="9"/>
  <c r="B227" i="9"/>
  <c r="B231" i="9"/>
  <c r="B235" i="9"/>
  <c r="B239" i="9"/>
  <c r="B243" i="9"/>
  <c r="B247" i="9"/>
  <c r="B251" i="9"/>
  <c r="B255" i="9"/>
  <c r="B259" i="9"/>
  <c r="B263" i="9"/>
  <c r="B267" i="9"/>
  <c r="B271" i="9"/>
  <c r="E282" i="9"/>
  <c r="B282" i="9" s="1"/>
  <c r="B292" i="9"/>
  <c r="B300" i="9"/>
  <c r="E302" i="9"/>
  <c r="B302" i="9" s="1"/>
  <c r="B308" i="9"/>
  <c r="E273" i="9"/>
  <c r="B273" i="9" s="1"/>
  <c r="G1524" i="1" l="1"/>
  <c r="H1524" i="1"/>
  <c r="D43" i="8"/>
  <c r="K1450" i="9" s="1"/>
  <c r="D42" i="8"/>
  <c r="H364" i="1"/>
  <c r="G364" i="1"/>
  <c r="H275" i="1"/>
  <c r="G275" i="1"/>
  <c r="F215" i="4"/>
  <c r="D211" i="1"/>
  <c r="H215" i="1"/>
  <c r="G215" i="1"/>
  <c r="G155" i="1"/>
  <c r="H155" i="1"/>
  <c r="F152" i="4"/>
  <c r="G21" i="9"/>
  <c r="E21" i="9" s="1"/>
  <c r="B21" i="9" s="1"/>
  <c r="F124" i="4"/>
  <c r="G19" i="1"/>
  <c r="H19" i="1"/>
  <c r="G4" i="1"/>
  <c r="G310" i="9"/>
  <c r="E310" i="9" s="1"/>
  <c r="B310" i="9" s="1"/>
  <c r="C1183" i="1"/>
  <c r="F206" i="5"/>
  <c r="F580" i="4"/>
  <c r="C574" i="1"/>
  <c r="H1344" i="1"/>
  <c r="G1344" i="1"/>
  <c r="F350" i="4"/>
  <c r="C345" i="1"/>
  <c r="F163" i="4"/>
  <c r="C159" i="1"/>
  <c r="C1329" i="1"/>
  <c r="F35" i="6"/>
  <c r="H25" i="3"/>
  <c r="F224" i="4"/>
  <c r="C220" i="1"/>
  <c r="I29" i="3"/>
  <c r="D1436" i="1"/>
  <c r="D522" i="1"/>
  <c r="H1211" i="1"/>
  <c r="G1211" i="1"/>
  <c r="H1499" i="1"/>
  <c r="G1499" i="1"/>
  <c r="F344" i="4"/>
  <c r="C339" i="1"/>
  <c r="F567" i="4"/>
  <c r="C561" i="1"/>
  <c r="C102" i="1"/>
  <c r="F106" i="4"/>
  <c r="G312" i="9"/>
  <c r="E312" i="9" s="1"/>
  <c r="E420" i="4"/>
  <c r="E636" i="4" s="1"/>
  <c r="D630" i="1" s="1"/>
  <c r="D415" i="1"/>
  <c r="I22" i="3"/>
  <c r="D1153" i="1"/>
  <c r="F421" i="4"/>
  <c r="D420" i="4"/>
  <c r="C415" i="1"/>
  <c r="F196" i="4"/>
  <c r="C192" i="1"/>
  <c r="E166" i="9"/>
  <c r="B166" i="9" s="1"/>
  <c r="C1423" i="1"/>
  <c r="F129" i="6"/>
  <c r="D141" i="6"/>
  <c r="G309" i="9"/>
  <c r="E309" i="9" s="1"/>
  <c r="B309" i="9" s="1"/>
  <c r="F190" i="5"/>
  <c r="C1167" i="1"/>
  <c r="F484" i="4"/>
  <c r="C478" i="1"/>
  <c r="F311" i="4"/>
  <c r="C306" i="1"/>
  <c r="F82" i="4"/>
  <c r="C78" i="1"/>
  <c r="G1436" i="1"/>
  <c r="H1436" i="1"/>
  <c r="G1337" i="1"/>
  <c r="H1337" i="1"/>
  <c r="F459" i="4"/>
  <c r="C453" i="1"/>
  <c r="F263" i="4"/>
  <c r="C259" i="1"/>
  <c r="H1454" i="1"/>
  <c r="G1454" i="1"/>
  <c r="F396" i="4"/>
  <c r="C391" i="1"/>
  <c r="D298" i="4"/>
  <c r="E6" i="4"/>
  <c r="G160" i="1"/>
  <c r="H160" i="1"/>
  <c r="G120" i="1"/>
  <c r="H120" i="1"/>
  <c r="I1478" i="1"/>
  <c r="G496" i="1"/>
  <c r="H496" i="1"/>
  <c r="I1444" i="1"/>
  <c r="H1235" i="1"/>
  <c r="G1235" i="1"/>
  <c r="H1216" i="1"/>
  <c r="G1216" i="1"/>
  <c r="F238" i="5"/>
  <c r="C1215" i="1"/>
  <c r="D237" i="5"/>
  <c r="I25" i="3"/>
  <c r="D1329" i="1"/>
  <c r="F515" i="4"/>
  <c r="C509" i="1"/>
  <c r="H1222" i="1"/>
  <c r="G1222" i="1"/>
  <c r="F363" i="4"/>
  <c r="C358" i="1"/>
  <c r="F643" i="4"/>
  <c r="C637" i="1"/>
  <c r="F68" i="5"/>
  <c r="H21" i="3"/>
  <c r="C1046" i="1"/>
  <c r="F7" i="4"/>
  <c r="D6" i="4"/>
  <c r="C3" i="1"/>
  <c r="I1458" i="1"/>
  <c r="E141" i="6"/>
  <c r="G317" i="9"/>
  <c r="E317" i="9" s="1"/>
  <c r="G307" i="9"/>
  <c r="E307" i="9" s="1"/>
  <c r="B307" i="9" s="1"/>
  <c r="C1154" i="1"/>
  <c r="D176" i="5"/>
  <c r="F177" i="5"/>
  <c r="F12" i="5"/>
  <c r="D7" i="5"/>
  <c r="C990" i="1"/>
  <c r="F472" i="4"/>
  <c r="C466" i="1"/>
  <c r="F252" i="4"/>
  <c r="C248" i="1"/>
  <c r="F50" i="4"/>
  <c r="C46" i="1"/>
  <c r="G315" i="9"/>
  <c r="E315" i="9" s="1"/>
  <c r="D984" i="1"/>
  <c r="E298" i="4"/>
  <c r="D294" i="1"/>
  <c r="D151" i="4"/>
  <c r="F139" i="4"/>
  <c r="C135" i="1"/>
  <c r="H1481" i="1"/>
  <c r="G1481" i="1"/>
  <c r="D1453" i="1"/>
  <c r="I30" i="3"/>
  <c r="F529" i="4"/>
  <c r="D528" i="4"/>
  <c r="C523" i="1"/>
  <c r="H1501" i="1"/>
  <c r="G1501" i="1"/>
  <c r="I21" i="3"/>
  <c r="D1046" i="1"/>
  <c r="F299" i="4"/>
  <c r="E151" i="4"/>
  <c r="D148" i="1"/>
  <c r="F644" i="4"/>
  <c r="C638" i="1"/>
  <c r="I1441" i="1"/>
  <c r="H510" i="1"/>
  <c r="G510" i="1"/>
  <c r="I1439" i="1"/>
  <c r="H19" i="9"/>
  <c r="E19" i="9" s="1"/>
  <c r="B19" i="9" s="1"/>
  <c r="E237" i="5"/>
  <c r="D1215" i="1"/>
  <c r="G1219" i="1"/>
  <c r="H1219" i="1"/>
  <c r="G313" i="9" l="1"/>
  <c r="E313" i="9" s="1"/>
  <c r="B313" i="9" s="1"/>
  <c r="I35" i="3"/>
  <c r="C1518" i="1"/>
  <c r="I34" i="3"/>
  <c r="C1517" i="1"/>
  <c r="H11" i="3" s="1"/>
  <c r="N3" i="9" s="1"/>
  <c r="G211" i="1"/>
  <c r="H211" i="1"/>
  <c r="G3" i="1"/>
  <c r="H3" i="1"/>
  <c r="H358" i="1"/>
  <c r="G358" i="1"/>
  <c r="G1423" i="1"/>
  <c r="H1423" i="1"/>
  <c r="G415" i="1"/>
  <c r="H415" i="1"/>
  <c r="G102" i="1"/>
  <c r="H102" i="1"/>
  <c r="I23" i="3"/>
  <c r="D1214" i="1"/>
  <c r="E316" i="9"/>
  <c r="B317" i="9"/>
  <c r="D412" i="4"/>
  <c r="H16" i="3"/>
  <c r="F6" i="4"/>
  <c r="C2" i="1"/>
  <c r="G1215" i="1"/>
  <c r="H1215" i="1"/>
  <c r="H391" i="1"/>
  <c r="G391" i="1"/>
  <c r="G259" i="1"/>
  <c r="H259" i="1"/>
  <c r="G78" i="1"/>
  <c r="H78" i="1"/>
  <c r="H478" i="1"/>
  <c r="G478" i="1"/>
  <c r="D635" i="4"/>
  <c r="F420" i="4"/>
  <c r="C414" i="1"/>
  <c r="E175" i="5"/>
  <c r="G561" i="1"/>
  <c r="H561" i="1"/>
  <c r="H1517" i="1"/>
  <c r="G220" i="1"/>
  <c r="H220" i="1"/>
  <c r="H1329" i="1"/>
  <c r="G1329" i="1"/>
  <c r="G345" i="1"/>
  <c r="H345" i="1"/>
  <c r="G1183" i="1"/>
  <c r="H1183" i="1"/>
  <c r="H1453" i="1"/>
  <c r="G1453" i="1"/>
  <c r="H135" i="1"/>
  <c r="G135" i="1"/>
  <c r="G46" i="1"/>
  <c r="H46" i="1"/>
  <c r="G466" i="1"/>
  <c r="H466" i="1"/>
  <c r="F237" i="5"/>
  <c r="C1214" i="1"/>
  <c r="H23" i="3"/>
  <c r="B312" i="9"/>
  <c r="G148" i="1"/>
  <c r="H148" i="1"/>
  <c r="F528" i="4"/>
  <c r="D636" i="4"/>
  <c r="C522" i="1"/>
  <c r="I17" i="3"/>
  <c r="E289" i="4"/>
  <c r="E290" i="4" s="1"/>
  <c r="D286" i="1" s="1"/>
  <c r="D147" i="1"/>
  <c r="D289" i="4"/>
  <c r="D290" i="4" s="1"/>
  <c r="F151" i="4"/>
  <c r="H17" i="3"/>
  <c r="C147" i="1"/>
  <c r="G248" i="1"/>
  <c r="H248" i="1"/>
  <c r="G990" i="1"/>
  <c r="H990" i="1"/>
  <c r="F176" i="5"/>
  <c r="C1153" i="1"/>
  <c r="H22" i="3"/>
  <c r="D175" i="5"/>
  <c r="I28" i="3"/>
  <c r="D1435" i="1"/>
  <c r="H637" i="1"/>
  <c r="G637" i="1"/>
  <c r="F141" i="6"/>
  <c r="C1435" i="1"/>
  <c r="H9" i="3" s="1"/>
  <c r="H28" i="3"/>
  <c r="G192" i="1"/>
  <c r="H192" i="1"/>
  <c r="G574" i="1"/>
  <c r="H574" i="1"/>
  <c r="H523" i="1"/>
  <c r="G523" i="1"/>
  <c r="E407" i="4"/>
  <c r="D402" i="1" s="1"/>
  <c r="D293" i="1"/>
  <c r="E408" i="4"/>
  <c r="D403" i="1" s="1"/>
  <c r="G509" i="1"/>
  <c r="H509" i="1"/>
  <c r="F298" i="4"/>
  <c r="D407" i="4"/>
  <c r="C293" i="1"/>
  <c r="H638" i="1"/>
  <c r="G638" i="1"/>
  <c r="H294" i="1"/>
  <c r="G294" i="1"/>
  <c r="B315" i="9"/>
  <c r="E314" i="9"/>
  <c r="I10" i="3" s="1"/>
  <c r="D6" i="5"/>
  <c r="F7" i="5"/>
  <c r="H20" i="3"/>
  <c r="C985" i="1"/>
  <c r="H1154" i="1"/>
  <c r="G1154" i="1"/>
  <c r="H1046" i="1"/>
  <c r="G1046" i="1"/>
  <c r="E412" i="4"/>
  <c r="I16" i="3"/>
  <c r="D2" i="1"/>
  <c r="G453" i="1"/>
  <c r="H453" i="1"/>
  <c r="G306" i="1"/>
  <c r="H306" i="1"/>
  <c r="H1167" i="1"/>
  <c r="G1167" i="1"/>
  <c r="E635" i="4"/>
  <c r="D629" i="1" s="1"/>
  <c r="D414" i="1"/>
  <c r="H339" i="1"/>
  <c r="G339" i="1"/>
  <c r="H159" i="1"/>
  <c r="G159" i="1"/>
  <c r="D408" i="4"/>
  <c r="E311" i="9" l="1"/>
  <c r="I11" i="3" s="1"/>
  <c r="G1518" i="1"/>
  <c r="H1518" i="1"/>
  <c r="G1517" i="1"/>
  <c r="K3" i="9"/>
  <c r="I9" i="3"/>
  <c r="F290" i="4"/>
  <c r="C286" i="1"/>
  <c r="G293" i="1"/>
  <c r="H293" i="1"/>
  <c r="H1214" i="1"/>
  <c r="G1214" i="1"/>
  <c r="G284" i="9"/>
  <c r="E284" i="9" s="1"/>
  <c r="B284" i="9" s="1"/>
  <c r="G278" i="9"/>
  <c r="F6" i="5"/>
  <c r="C984" i="1"/>
  <c r="F407" i="4"/>
  <c r="C402" i="1"/>
  <c r="F175" i="5"/>
  <c r="C1152" i="1"/>
  <c r="G147" i="1"/>
  <c r="H147" i="1"/>
  <c r="F636" i="4"/>
  <c r="C630" i="1"/>
  <c r="G414" i="1"/>
  <c r="H414" i="1"/>
  <c r="F412" i="4"/>
  <c r="D639" i="4"/>
  <c r="C407" i="1"/>
  <c r="E639" i="4"/>
  <c r="D407" i="1"/>
  <c r="H522" i="1"/>
  <c r="G522" i="1"/>
  <c r="D1152" i="1"/>
  <c r="H278" i="9"/>
  <c r="F408" i="4"/>
  <c r="C403" i="1"/>
  <c r="G985" i="1"/>
  <c r="H985" i="1"/>
  <c r="E291" i="4"/>
  <c r="D287" i="1" s="1"/>
  <c r="E413" i="4"/>
  <c r="E414" i="4" s="1"/>
  <c r="D409" i="1" s="1"/>
  <c r="D285" i="1"/>
  <c r="H2" i="1"/>
  <c r="G2" i="1"/>
  <c r="D291" i="4"/>
  <c r="F289" i="4"/>
  <c r="D413" i="4"/>
  <c r="D414" i="4" s="1"/>
  <c r="C285" i="1"/>
  <c r="H1435" i="1"/>
  <c r="G1435" i="1"/>
  <c r="H1153" i="1"/>
  <c r="G1153" i="1"/>
  <c r="F635" i="4"/>
  <c r="C629" i="1"/>
  <c r="F414" i="4" l="1"/>
  <c r="C409" i="1"/>
  <c r="G629" i="1"/>
  <c r="H629" i="1"/>
  <c r="F291" i="4"/>
  <c r="C287" i="1"/>
  <c r="G630" i="1"/>
  <c r="H630" i="1"/>
  <c r="G1152" i="1"/>
  <c r="H1152" i="1"/>
  <c r="H8" i="3"/>
  <c r="H984" i="1"/>
  <c r="G984" i="1"/>
  <c r="G286" i="1"/>
  <c r="H286" i="1"/>
  <c r="G285" i="1"/>
  <c r="H285" i="1"/>
  <c r="E640" i="4"/>
  <c r="E641" i="4" s="1"/>
  <c r="E415" i="4"/>
  <c r="D410" i="1" s="1"/>
  <c r="D408" i="1"/>
  <c r="G403" i="1"/>
  <c r="H403" i="1"/>
  <c r="D633" i="1"/>
  <c r="D640" i="4"/>
  <c r="D415" i="4"/>
  <c r="F413" i="4"/>
  <c r="C408" i="1"/>
  <c r="G407" i="1"/>
  <c r="H407" i="1"/>
  <c r="G402" i="1"/>
  <c r="H402" i="1"/>
  <c r="E278" i="9"/>
  <c r="F639" i="4"/>
  <c r="C633" i="1"/>
  <c r="H633" i="1" l="1"/>
  <c r="G633" i="1"/>
  <c r="D635" i="1"/>
  <c r="F415" i="4"/>
  <c r="C410" i="1"/>
  <c r="B278" i="9"/>
  <c r="E277" i="9"/>
  <c r="I8" i="3" s="1"/>
  <c r="G409" i="1"/>
  <c r="H409" i="1"/>
  <c r="M3" i="9"/>
  <c r="E642" i="4"/>
  <c r="E645" i="4" s="1"/>
  <c r="D634" i="1"/>
  <c r="G287" i="1"/>
  <c r="H287" i="1"/>
  <c r="D642" i="4"/>
  <c r="F640" i="4"/>
  <c r="C634" i="1"/>
  <c r="D641" i="4"/>
  <c r="G408" i="1"/>
  <c r="H408" i="1"/>
  <c r="I18" i="3" l="1"/>
  <c r="D639" i="1"/>
  <c r="F641" i="4"/>
  <c r="D645" i="4"/>
  <c r="C635" i="1"/>
  <c r="G634" i="1"/>
  <c r="H634" i="1"/>
  <c r="D646" i="4"/>
  <c r="F642" i="4"/>
  <c r="C636" i="1"/>
  <c r="G410" i="1"/>
  <c r="H410" i="1"/>
  <c r="E646" i="4"/>
  <c r="G276" i="9" s="1"/>
  <c r="E276" i="9" s="1"/>
  <c r="B276" i="9" s="1"/>
  <c r="D636" i="1"/>
  <c r="F645" i="4" l="1"/>
  <c r="H18" i="3"/>
  <c r="C639" i="1"/>
  <c r="G636" i="1"/>
  <c r="H636" i="1"/>
  <c r="I19" i="3"/>
  <c r="D640" i="1"/>
  <c r="H7" i="3" s="1"/>
  <c r="F646" i="4"/>
  <c r="C640" i="1"/>
  <c r="H19" i="3"/>
  <c r="G635" i="1"/>
  <c r="H635" i="1"/>
  <c r="H639" i="1" l="1"/>
  <c r="G639" i="1"/>
  <c r="J3" i="9"/>
  <c r="H640" i="1"/>
  <c r="G640" i="1"/>
  <c r="L272" i="9" l="1"/>
  <c r="H274" i="9"/>
  <c r="G274" i="9"/>
  <c r="M272" i="9"/>
  <c r="H18" i="9"/>
  <c r="G18" i="9"/>
  <c r="J7" i="9"/>
  <c r="J11" i="9"/>
  <c r="M16" i="9"/>
  <c r="H15" i="9"/>
  <c r="J8" i="9"/>
  <c r="H16" i="9"/>
  <c r="I6" i="9"/>
  <c r="K12" i="9"/>
  <c r="K5" i="9"/>
  <c r="J10" i="9"/>
  <c r="I17" i="9"/>
  <c r="J9" i="9"/>
  <c r="L16" i="9"/>
  <c r="K10" i="9"/>
  <c r="K7" i="9"/>
  <c r="G16" i="9"/>
  <c r="L15" i="9"/>
  <c r="K11" i="9"/>
  <c r="J17" i="9"/>
  <c r="K8" i="9"/>
  <c r="J13" i="9"/>
  <c r="J6" i="9"/>
  <c r="I11" i="9"/>
  <c r="I12" i="9"/>
  <c r="I9" i="9"/>
  <c r="K6" i="9"/>
  <c r="G17" i="9"/>
  <c r="I13" i="9"/>
  <c r="H17" i="9"/>
  <c r="K9" i="9"/>
  <c r="I7" i="9"/>
  <c r="K13" i="9"/>
  <c r="M15" i="9"/>
  <c r="J12" i="9"/>
  <c r="I8" i="9"/>
  <c r="I5" i="9"/>
  <c r="G15" i="9"/>
  <c r="J5" i="9"/>
  <c r="E15" i="9" l="1"/>
  <c r="E274" i="9"/>
  <c r="E20" i="9" s="1"/>
  <c r="I7" i="3" s="1"/>
  <c r="E8" i="9"/>
  <c r="B8" i="9" s="1"/>
  <c r="E7" i="9"/>
  <c r="B7" i="9" s="1"/>
  <c r="E17" i="9"/>
  <c r="B17" i="9" s="1"/>
  <c r="E11" i="9"/>
  <c r="B11" i="9" s="1"/>
  <c r="E9" i="9"/>
  <c r="B9" i="9" s="1"/>
  <c r="F15" i="9"/>
  <c r="F16" i="9"/>
  <c r="E10" i="9"/>
  <c r="B10" i="9" s="1"/>
  <c r="E5" i="9"/>
  <c r="E13" i="9"/>
  <c r="B13" i="9" s="1"/>
  <c r="E12" i="9"/>
  <c r="B12" i="9" s="1"/>
  <c r="E16" i="9"/>
  <c r="E18" i="9"/>
  <c r="B18" i="9" s="1"/>
  <c r="E6" i="9"/>
  <c r="B6" i="9" s="1"/>
  <c r="F272" i="9"/>
  <c r="B274" i="9" l="1"/>
  <c r="B16" i="9"/>
  <c r="F14" i="9"/>
  <c r="B272" i="9"/>
  <c r="F20" i="9"/>
  <c r="E14" i="9"/>
  <c r="B5" i="9"/>
  <c r="E4" i="9"/>
  <c r="B15"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<sst xmlns="http://schemas.openxmlformats.org/spreadsheetml/2006/main" count="4362" uniqueCount="3424">
  <si>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</si>
  <si>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</si>
  <si>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</si>
  <si>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</si>
  <si>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</si>
  <si>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</si>
  <si>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</si>
  <si>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</si>
  <si>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</si>
  <si>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</si>
  <si>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</si>
  <si>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</si>
  <si>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</si>
  <si>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</si>
  <si>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</si>
  <si>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</si>
  <si>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</si>
  <si>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</si>
  <si>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</si>
  <si>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</si>
  <si>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</si>
  <si>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</si>
  <si>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</si>
  <si>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</si>
  <si>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</si>
  <si>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</si>
  <si>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</si>
  <si>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</si>
  <si>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</si>
  <si>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</si>
  <si>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</si>
  <si>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</si>
  <si>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</si>
  <si>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</si>
  <si>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</si>
  <si>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</si>
  <si>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</si>
  <si>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</si>
  <si>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</si>
  <si>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</si>
  <si>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</si>
  <si>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</si>
  <si>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</si>
  <si>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</si>
  <si>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</si>
  <si>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</si>
  <si>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</si>
  <si>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</si>
  <si>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</si>
  <si>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31448 - OPĆINA SRAČINEC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</si>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</sst>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1676973.93</v>
      </c>
      <c r="D2" s="6">
        <f>'PR-RAS'!E6</f>
        <v>2520989.0299999993</v>
      </c>
      <c r="E2" s="6">
        <v>0</v>
      </c>
      <c r="F2" s="6">
        <v>0</v>
      </c>
      <c r="G2" s="7">
        <f t="shared" ref="G2:G264" si="0">(B2/1000)*(C2*1+D2*2)</f>
        <v>6718.9519899999987</v>
      </c>
      <c r="H2" s="7">
        <f t="shared" ref="H2:H264" si="1">ABS(C2-ROUND(C2,0))+ABS(D2-ROUND(D2,0))</f>
        <v>9.9999999394640326E-2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1054139.23</v>
      </c>
      <c r="D3" s="1">
        <f>'PR-RAS'!E7</f>
        <v>1518986.0399999996</v>
      </c>
      <c r="E3" s="1">
        <v>0</v>
      </c>
      <c r="F3" s="1">
        <v>0</v>
      </c>
      <c r="G3" s="2">
        <f t="shared" si="0"/>
        <v>8184.2226199999986</v>
      </c>
      <c r="H3" s="2">
        <f t="shared" si="1"/>
        <v>0.26999999955296516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1033532.98</v>
      </c>
      <c r="D4" s="1">
        <f>'PR-RAS'!E8</f>
        <v>1474406.2099999997</v>
      </c>
      <c r="E4" s="1">
        <v>0</v>
      </c>
      <c r="F4" s="1">
        <v>0</v>
      </c>
      <c r="G4" s="2">
        <f t="shared" si="0"/>
        <v>11947.036199999999</v>
      </c>
      <c r="H4" s="2">
        <f t="shared" si="1"/>
        <v>0.2299999997485429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971549.36</v>
      </c>
      <c r="D5" s="1">
        <f>'PR-RAS'!E9</f>
        <v>1394385.16</v>
      </c>
      <c r="E5" s="1">
        <v>0</v>
      </c>
      <c r="F5" s="1">
        <v>0</v>
      </c>
      <c r="G5" s="2">
        <f t="shared" si="0"/>
        <v>15041.278719999998</v>
      </c>
      <c r="H5" s="2">
        <f t="shared" si="1"/>
        <v>0.51999999990221113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55854.71</v>
      </c>
      <c r="D6" s="1">
        <f>'PR-RAS'!E10</f>
        <v>82670.11</v>
      </c>
      <c r="E6" s="1">
        <v>0</v>
      </c>
      <c r="F6" s="1">
        <v>0</v>
      </c>
      <c r="G6" s="2">
        <f t="shared" si="0"/>
        <v>1105.9746499999999</v>
      </c>
      <c r="H6" s="2">
        <f t="shared" si="1"/>
        <v>0.40000000000145519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18007.48</v>
      </c>
      <c r="D7" s="1">
        <f>'PR-RAS'!E11</f>
        <v>25753.68</v>
      </c>
      <c r="E7" s="1">
        <v>0</v>
      </c>
      <c r="F7" s="1">
        <v>0</v>
      </c>
      <c r="G7" s="2">
        <f t="shared" si="0"/>
        <v>417.08904000000001</v>
      </c>
      <c r="H7" s="2">
        <f t="shared" si="1"/>
        <v>0.7999999999992724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126574.39999999999</v>
      </c>
      <c r="D8" s="1">
        <f>'PR-RAS'!E12</f>
        <v>101236.18</v>
      </c>
      <c r="E8" s="1">
        <v>0</v>
      </c>
      <c r="F8" s="1">
        <v>0</v>
      </c>
      <c r="G8" s="2">
        <f t="shared" si="0"/>
        <v>2303.3273200000003</v>
      </c>
      <c r="H8" s="2">
        <f t="shared" si="1"/>
        <v>0.57999999998719431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57988.59</v>
      </c>
      <c r="D9" s="1">
        <f>'PR-RAS'!E13</f>
        <v>117869.38</v>
      </c>
      <c r="E9" s="1">
        <v>0</v>
      </c>
      <c r="F9" s="1">
        <v>0</v>
      </c>
      <c r="G9" s="2">
        <f t="shared" si="0"/>
        <v>2349.8188</v>
      </c>
      <c r="H9" s="2">
        <f t="shared" si="1"/>
        <v>0.79000000000814907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196441.56</v>
      </c>
      <c r="D11" s="1">
        <f>'PR-RAS'!E15</f>
        <v>247508.3</v>
      </c>
      <c r="E11" s="1">
        <v>0</v>
      </c>
      <c r="F11" s="1">
        <v>0</v>
      </c>
      <c r="G11" s="2">
        <f t="shared" si="0"/>
        <v>6914.5815999999995</v>
      </c>
      <c r="H11" s="2">
        <f t="shared" si="1"/>
        <v>0.73999999999068677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15440.490000000002</v>
      </c>
      <c r="D19" s="1">
        <f>'PR-RAS'!E23</f>
        <v>36853.410000000003</v>
      </c>
      <c r="E19" s="1">
        <v>0</v>
      </c>
      <c r="F19" s="1">
        <v>0</v>
      </c>
      <c r="G19" s="2">
        <f t="shared" si="0"/>
        <v>1604.6515800000002</v>
      </c>
      <c r="H19" s="2">
        <f t="shared" si="1"/>
        <v>0.90000000000509317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2140.8000000000002</v>
      </c>
      <c r="D20" s="1">
        <f>'PR-RAS'!E24</f>
        <v>1858.9</v>
      </c>
      <c r="E20" s="1">
        <v>0</v>
      </c>
      <c r="F20" s="1">
        <v>0</v>
      </c>
      <c r="G20" s="2">
        <f t="shared" si="0"/>
        <v>111.3134</v>
      </c>
      <c r="H20" s="2">
        <f t="shared" si="1"/>
        <v>0.29999999999972715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13299.69</v>
      </c>
      <c r="D23" s="1">
        <f>'PR-RAS'!E27</f>
        <v>34994.51</v>
      </c>
      <c r="E23" s="1">
        <v>0</v>
      </c>
      <c r="F23" s="1">
        <v>0</v>
      </c>
      <c r="G23" s="2">
        <f t="shared" si="0"/>
        <v>1832.3516200000001</v>
      </c>
      <c r="H23" s="2">
        <f t="shared" si="1"/>
        <v>0.79999999999745341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5165.76</v>
      </c>
      <c r="D25" s="1">
        <f>'PR-RAS'!E29</f>
        <v>7726.42</v>
      </c>
      <c r="E25" s="1">
        <v>0</v>
      </c>
      <c r="F25" s="1">
        <v>0</v>
      </c>
      <c r="G25" s="2">
        <f t="shared" si="0"/>
        <v>494.84639999999996</v>
      </c>
      <c r="H25" s="2">
        <f t="shared" si="1"/>
        <v>0.65999999999985448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5140.0600000000004</v>
      </c>
      <c r="D27" s="1">
        <f>'PR-RAS'!E31</f>
        <v>7726.42</v>
      </c>
      <c r="E27" s="1">
        <v>0</v>
      </c>
      <c r="F27" s="1">
        <v>0</v>
      </c>
      <c r="G27" s="2">
        <f t="shared" si="0"/>
        <v>535.41539999999998</v>
      </c>
      <c r="H27" s="2">
        <f t="shared" si="1"/>
        <v>0.48000000000047294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25.7</v>
      </c>
      <c r="D29" s="1">
        <f>'PR-RAS'!E33</f>
        <v>0</v>
      </c>
      <c r="E29" s="1">
        <v>0</v>
      </c>
      <c r="F29" s="1">
        <v>0</v>
      </c>
      <c r="G29" s="2">
        <f t="shared" si="0"/>
        <v>0.71960000000000002</v>
      </c>
      <c r="H29" s="2">
        <f t="shared" si="1"/>
        <v>0.30000000000000071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407896.86</v>
      </c>
      <c r="D46" s="1">
        <f>'PR-RAS'!E50</f>
        <v>737112.49</v>
      </c>
      <c r="E46" s="1">
        <v>0</v>
      </c>
      <c r="F46" s="1">
        <v>0</v>
      </c>
      <c r="G46" s="2">
        <f t="shared" si="0"/>
        <v>84695.482799999983</v>
      </c>
      <c r="H46" s="2">
        <f t="shared" si="1"/>
        <v>0.63000000000465661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10080</v>
      </c>
      <c r="D50" s="1">
        <f>'PR-RAS'!E54</f>
        <v>15860</v>
      </c>
      <c r="E50" s="1">
        <v>0</v>
      </c>
      <c r="F50" s="1">
        <v>0</v>
      </c>
      <c r="G50" s="2">
        <f t="shared" si="0"/>
        <v>2048.2000000000003</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10080</v>
      </c>
      <c r="D53" s="1">
        <f>'PR-RAS'!E57</f>
        <v>15860</v>
      </c>
      <c r="E53" s="1">
        <v>0</v>
      </c>
      <c r="F53" s="1">
        <v>0</v>
      </c>
      <c r="G53" s="2">
        <f t="shared" si="0"/>
        <v>2173.6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395250.36</v>
      </c>
      <c r="D55" s="1">
        <f>'PR-RAS'!E59</f>
        <v>676536.74</v>
      </c>
      <c r="E55" s="1">
        <v>0</v>
      </c>
      <c r="F55" s="1">
        <v>0</v>
      </c>
      <c r="G55" s="2">
        <f t="shared" si="0"/>
        <v>94409.487359999985</v>
      </c>
      <c r="H55" s="2">
        <f t="shared" si="1"/>
        <v>0.61999999999534339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359650.36</v>
      </c>
      <c r="D56" s="1">
        <f>'PR-RAS'!E60</f>
        <v>555836.74</v>
      </c>
      <c r="E56" s="1">
        <v>0</v>
      </c>
      <c r="F56" s="1">
        <v>0</v>
      </c>
      <c r="G56" s="2">
        <f t="shared" si="0"/>
        <v>80922.811199999996</v>
      </c>
      <c r="H56" s="2">
        <f t="shared" si="1"/>
        <v>0.61999999999534339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35600</v>
      </c>
      <c r="D57" s="1">
        <f>'PR-RAS'!E61</f>
        <v>120700</v>
      </c>
      <c r="E57" s="1">
        <v>0</v>
      </c>
      <c r="F57" s="1">
        <v>0</v>
      </c>
      <c r="G57" s="2">
        <f t="shared" si="0"/>
        <v>15512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2566.5</v>
      </c>
      <c r="D58" s="1">
        <f>'PR-RAS'!E62</f>
        <v>5991.6</v>
      </c>
      <c r="E58" s="1">
        <v>0</v>
      </c>
      <c r="F58" s="1">
        <v>0</v>
      </c>
      <c r="G58" s="2">
        <f t="shared" si="0"/>
        <v>829.33290000000011</v>
      </c>
      <c r="H58" s="2">
        <f t="shared" si="1"/>
        <v>0.8999999999996362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2566.5</v>
      </c>
      <c r="D59" s="1">
        <f>'PR-RAS'!E63</f>
        <v>5991.6</v>
      </c>
      <c r="E59" s="1">
        <v>0</v>
      </c>
      <c r="F59" s="1">
        <v>0</v>
      </c>
      <c r="G59" s="2">
        <f t="shared" si="0"/>
        <v>843.88260000000014</v>
      </c>
      <c r="H59" s="2">
        <f t="shared" si="1"/>
        <v>0.8999999999996362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38724.15</v>
      </c>
      <c r="E70" s="1">
        <v>0</v>
      </c>
      <c r="F70" s="1">
        <v>0</v>
      </c>
      <c r="G70" s="2">
        <f t="shared" si="0"/>
        <v>5343.9327000000003</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38724.15</v>
      </c>
      <c r="E72" s="1">
        <v>0</v>
      </c>
      <c r="F72" s="1">
        <v>0</v>
      </c>
      <c r="G72" s="2">
        <f t="shared" si="0"/>
        <v>5498.8292999999994</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130554.69</v>
      </c>
      <c r="D78" s="1">
        <f>'PR-RAS'!E82</f>
        <v>134337.13</v>
      </c>
      <c r="E78" s="1">
        <v>0</v>
      </c>
      <c r="F78" s="1">
        <v>0</v>
      </c>
      <c r="G78" s="2">
        <f t="shared" si="0"/>
        <v>30740.629150000001</v>
      </c>
      <c r="H78" s="2">
        <f t="shared" si="1"/>
        <v>0.44000000000232831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130554.69</v>
      </c>
      <c r="D87" s="1">
        <f>'PR-RAS'!E91</f>
        <v>134337.13</v>
      </c>
      <c r="E87" s="1">
        <v>0</v>
      </c>
      <c r="F87" s="1">
        <v>0</v>
      </c>
      <c r="G87" s="2">
        <f t="shared" si="0"/>
        <v>34333.689699999995</v>
      </c>
      <c r="H87" s="2">
        <f t="shared" si="1"/>
        <v>0.44000000000232831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703.43</v>
      </c>
      <c r="D88" s="1">
        <f>'PR-RAS'!E92</f>
        <v>2022.44</v>
      </c>
      <c r="E88" s="1">
        <v>0</v>
      </c>
      <c r="F88" s="1">
        <v>0</v>
      </c>
      <c r="G88" s="2">
        <f t="shared" si="0"/>
        <v>413.10297000000003</v>
      </c>
      <c r="H88" s="2">
        <f t="shared" si="1"/>
        <v>0.87000000000000455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42187.519999999997</v>
      </c>
      <c r="D89" s="1">
        <f>'PR-RAS'!E93</f>
        <v>39761.760000000002</v>
      </c>
      <c r="E89" s="1">
        <v>0</v>
      </c>
      <c r="F89" s="1">
        <v>0</v>
      </c>
      <c r="G89" s="2">
        <f t="shared" si="0"/>
        <v>10710.57152</v>
      </c>
      <c r="H89" s="2">
        <f t="shared" si="1"/>
        <v>0.72000000000116415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86596.55</v>
      </c>
      <c r="D90" s="1">
        <f>'PR-RAS'!E94</f>
        <v>92109.7</v>
      </c>
      <c r="E90" s="1">
        <v>0</v>
      </c>
      <c r="F90" s="1">
        <v>0</v>
      </c>
      <c r="G90" s="2">
        <f t="shared" si="0"/>
        <v>24102.619549999999</v>
      </c>
      <c r="H90" s="2">
        <f t="shared" si="1"/>
        <v>0.75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1067.19</v>
      </c>
      <c r="D93" s="1">
        <f>'PR-RAS'!E97</f>
        <v>443.23</v>
      </c>
      <c r="E93" s="1">
        <v>0</v>
      </c>
      <c r="F93" s="1">
        <v>0</v>
      </c>
      <c r="G93" s="2">
        <f t="shared" si="0"/>
        <v>179.73580000000001</v>
      </c>
      <c r="H93" s="2">
        <f t="shared" si="1"/>
        <v>0.42000000000007276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80265.049999999988</v>
      </c>
      <c r="D102" s="1">
        <f>'PR-RAS'!E106</f>
        <v>126771.66999999998</v>
      </c>
      <c r="E102" s="1">
        <v>0</v>
      </c>
      <c r="F102" s="1">
        <v>0</v>
      </c>
      <c r="G102" s="2">
        <f t="shared" si="0"/>
        <v>33714.647389999998</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30553.79</v>
      </c>
      <c r="D103" s="1">
        <f>'PR-RAS'!E107</f>
        <v>33716.85</v>
      </c>
      <c r="E103" s="1">
        <v>0</v>
      </c>
      <c r="F103" s="1">
        <v>0</v>
      </c>
      <c r="G103" s="2">
        <f t="shared" si="0"/>
        <v>9994.7239799999988</v>
      </c>
      <c r="H103" s="2">
        <f t="shared" si="1"/>
        <v>0.36000000000058208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2917.64</v>
      </c>
      <c r="D105" s="1">
        <f>'PR-RAS'!E109</f>
        <v>4214.62</v>
      </c>
      <c r="E105" s="1">
        <v>0</v>
      </c>
      <c r="F105" s="1">
        <v>0</v>
      </c>
      <c r="G105" s="2">
        <f t="shared" si="0"/>
        <v>1180.0755199999999</v>
      </c>
      <c r="H105" s="2">
        <f t="shared" si="1"/>
        <v>0.74000000000023647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0.82</v>
      </c>
      <c r="D106" s="1">
        <f>'PR-RAS'!E110</f>
        <v>5.94</v>
      </c>
      <c r="E106" s="1">
        <v>0</v>
      </c>
      <c r="F106" s="1">
        <v>0</v>
      </c>
      <c r="G106" s="2">
        <f t="shared" si="0"/>
        <v>1.3335000000000001</v>
      </c>
      <c r="H106" s="2">
        <f t="shared" si="1"/>
        <v>0.23999999999999966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27635.33</v>
      </c>
      <c r="D107" s="1">
        <f>'PR-RAS'!E111</f>
        <v>29496.29</v>
      </c>
      <c r="E107" s="1">
        <v>0</v>
      </c>
      <c r="F107" s="1">
        <v>0</v>
      </c>
      <c r="G107" s="2">
        <f t="shared" si="0"/>
        <v>9182.5584600000002</v>
      </c>
      <c r="H107" s="2">
        <f t="shared" si="1"/>
        <v>0.62000000000261934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7070.45</v>
      </c>
      <c r="D108" s="1">
        <f>'PR-RAS'!E112</f>
        <v>10193.109999999999</v>
      </c>
      <c r="E108" s="1">
        <v>0</v>
      </c>
      <c r="F108" s="1">
        <v>0</v>
      </c>
      <c r="G108" s="2">
        <f t="shared" si="0"/>
        <v>2937.8636899999997</v>
      </c>
      <c r="H108" s="2">
        <f t="shared" si="1"/>
        <v>0.55999999999858119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614.74</v>
      </c>
      <c r="D110" s="1">
        <f>'PR-RAS'!E114</f>
        <v>312.08</v>
      </c>
      <c r="E110" s="1">
        <v>0</v>
      </c>
      <c r="F110" s="1">
        <v>0</v>
      </c>
      <c r="G110" s="2">
        <f t="shared" si="0"/>
        <v>135.0401</v>
      </c>
      <c r="H110" s="2">
        <f t="shared" si="1"/>
        <v>0.33999999999997499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318.83999999999997</v>
      </c>
      <c r="D111" s="1">
        <f>'PR-RAS'!E115</f>
        <v>35.880000000000003</v>
      </c>
      <c r="E111" s="1">
        <v>0</v>
      </c>
      <c r="F111" s="1">
        <v>0</v>
      </c>
      <c r="G111" s="2">
        <f t="shared" si="0"/>
        <v>42.965999999999994</v>
      </c>
      <c r="H111" s="2">
        <f t="shared" si="1"/>
        <v>0.28000000000002245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6136.87</v>
      </c>
      <c r="D113" s="1">
        <f>'PR-RAS'!E117</f>
        <v>9845.15</v>
      </c>
      <c r="E113" s="1">
        <v>0</v>
      </c>
      <c r="F113" s="1">
        <v>0</v>
      </c>
      <c r="G113" s="2">
        <f t="shared" si="0"/>
        <v>2892.6430399999999</v>
      </c>
      <c r="H113" s="2">
        <f t="shared" si="1"/>
        <v>0.27999999999974534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42640.81</v>
      </c>
      <c r="D116" s="1">
        <f>'PR-RAS'!E120</f>
        <v>82861.709999999992</v>
      </c>
      <c r="E116" s="1">
        <v>0</v>
      </c>
      <c r="F116" s="1">
        <v>0</v>
      </c>
      <c r="G116" s="2">
        <f t="shared" si="0"/>
        <v>23961.886449999998</v>
      </c>
      <c r="H116" s="2">
        <f t="shared" si="1"/>
        <v>0.48000000001047738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27796.51</v>
      </c>
      <c r="D117" s="1">
        <f>'PR-RAS'!E121</f>
        <v>54824.77</v>
      </c>
      <c r="E117" s="1">
        <v>0</v>
      </c>
      <c r="F117" s="1">
        <v>0</v>
      </c>
      <c r="G117" s="2">
        <f t="shared" si="0"/>
        <v>15943.7418</v>
      </c>
      <c r="H117" s="2">
        <f t="shared" si="1"/>
        <v>0.72000000000480213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14844.3</v>
      </c>
      <c r="D118" s="1">
        <f>'PR-RAS'!E122</f>
        <v>28036.94</v>
      </c>
      <c r="E118" s="1">
        <v>0</v>
      </c>
      <c r="F118" s="1">
        <v>0</v>
      </c>
      <c r="G118" s="2">
        <f t="shared" si="0"/>
        <v>8297.42706</v>
      </c>
      <c r="H118" s="2">
        <f t="shared" si="1"/>
        <v>0.36000000000058208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4118.1000000000004</v>
      </c>
      <c r="D120" s="1">
        <f>'PR-RAS'!E124</f>
        <v>3781.7</v>
      </c>
      <c r="E120" s="1">
        <v>0</v>
      </c>
      <c r="F120" s="1">
        <v>0</v>
      </c>
      <c r="G120" s="2">
        <f t="shared" si="0"/>
        <v>1390.0984999999998</v>
      </c>
      <c r="H120" s="2">
        <f t="shared" si="1"/>
        <v>0.4000000000005457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4118.1000000000004</v>
      </c>
      <c r="D121" s="1">
        <f>'PR-RAS'!E125</f>
        <v>3781.7</v>
      </c>
      <c r="E121" s="1">
        <v>0</v>
      </c>
      <c r="F121" s="1">
        <v>0</v>
      </c>
      <c r="G121" s="2">
        <f t="shared" si="0"/>
        <v>1401.78</v>
      </c>
      <c r="H121" s="2">
        <f t="shared" si="1"/>
        <v>0.4000000000005457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4118.1000000000004</v>
      </c>
      <c r="D123" s="1">
        <f>'PR-RAS'!E127</f>
        <v>3781.7</v>
      </c>
      <c r="E123" s="1">
        <v>0</v>
      </c>
      <c r="F123" s="1">
        <v>0</v>
      </c>
      <c r="G123" s="2">
        <f t="shared" si="0"/>
        <v>1425.143</v>
      </c>
      <c r="H123" s="2">
        <f t="shared" si="1"/>
        <v>0.4000000000005457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827416.84000000008</v>
      </c>
      <c r="D147" s="1">
        <f>'PR-RAS'!E151</f>
        <v>1061031.22</v>
      </c>
      <c r="E147" s="1">
        <v>0</v>
      </c>
      <c r="F147" s="1">
        <v>0</v>
      </c>
      <c r="G147" s="2">
        <f t="shared" si="0"/>
        <v>430623.97487999999</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139565.6</v>
      </c>
      <c r="D148" s="1">
        <f>'PR-RAS'!E152</f>
        <v>168509.86000000002</v>
      </c>
      <c r="E148" s="1">
        <v>0</v>
      </c>
      <c r="F148" s="1">
        <v>0</v>
      </c>
      <c r="G148" s="2">
        <f t="shared" si="0"/>
        <v>70058.04204</v>
      </c>
      <c r="H148" s="2">
        <f t="shared" si="1"/>
        <v>0.53999999997904524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116533.08</v>
      </c>
      <c r="D149" s="1">
        <f>'PR-RAS'!E153</f>
        <v>137001.78</v>
      </c>
      <c r="E149" s="1">
        <v>0</v>
      </c>
      <c r="F149" s="1">
        <v>0</v>
      </c>
      <c r="G149" s="2">
        <f t="shared" si="0"/>
        <v>57799.422720000002</v>
      </c>
      <c r="H149" s="2">
        <f t="shared" si="1"/>
        <v>0.30000000000291038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116533.08</v>
      </c>
      <c r="D150" s="1">
        <f>'PR-RAS'!E154</f>
        <v>130001.78</v>
      </c>
      <c r="E150" s="1">
        <v>0</v>
      </c>
      <c r="F150" s="1">
        <v>0</v>
      </c>
      <c r="G150" s="2">
        <f t="shared" si="0"/>
        <v>56103.959360000001</v>
      </c>
      <c r="H150" s="2">
        <f t="shared" si="1"/>
        <v>0.30000000000291038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7000</v>
      </c>
      <c r="E151" s="1">
        <v>0</v>
      </c>
      <c r="F151" s="1">
        <v>0</v>
      </c>
      <c r="G151" s="2">
        <f t="shared" si="0"/>
        <v>2100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3814.5</v>
      </c>
      <c r="D154" s="1">
        <f>'PR-RAS'!E158</f>
        <v>10074.26</v>
      </c>
      <c r="E154" s="1">
        <v>0</v>
      </c>
      <c r="F154" s="1">
        <v>0</v>
      </c>
      <c r="G154" s="2">
        <f t="shared" si="0"/>
        <v>3666.3420599999999</v>
      </c>
      <c r="H154" s="2">
        <f t="shared" si="1"/>
        <v>0.76000000000021828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19218.02</v>
      </c>
      <c r="D155" s="1">
        <f>'PR-RAS'!E159</f>
        <v>21433.82</v>
      </c>
      <c r="E155" s="1">
        <v>0</v>
      </c>
      <c r="F155" s="1">
        <v>0</v>
      </c>
      <c r="G155" s="2">
        <f t="shared" si="0"/>
        <v>9561.1916400000009</v>
      </c>
      <c r="H155" s="2">
        <f t="shared" si="1"/>
        <v>0.2000000000007276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19218.02</v>
      </c>
      <c r="D157" s="1">
        <f>'PR-RAS'!E161</f>
        <v>21433.82</v>
      </c>
      <c r="E157" s="1">
        <v>0</v>
      </c>
      <c r="F157" s="1">
        <v>0</v>
      </c>
      <c r="G157" s="2">
        <f t="shared" si="0"/>
        <v>9685.3629600000004</v>
      </c>
      <c r="H157" s="2">
        <f t="shared" si="1"/>
        <v>0.2000000000007276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274449.74000000005</v>
      </c>
      <c r="D159" s="1">
        <f>'PR-RAS'!E163</f>
        <v>338222.24</v>
      </c>
      <c r="E159" s="1">
        <v>0</v>
      </c>
      <c r="F159" s="1">
        <v>0</v>
      </c>
      <c r="G159" s="2">
        <f t="shared" si="0"/>
        <v>150241.28675999999</v>
      </c>
      <c r="H159" s="2">
        <f t="shared" si="1"/>
        <v>0.49999999994179234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4373.33</v>
      </c>
      <c r="D160" s="1">
        <f>'PR-RAS'!E164</f>
        <v>10842.369999999999</v>
      </c>
      <c r="E160" s="1">
        <v>0</v>
      </c>
      <c r="F160" s="1">
        <v>0</v>
      </c>
      <c r="G160" s="2">
        <f t="shared" si="0"/>
        <v>4143.2331299999996</v>
      </c>
      <c r="H160" s="2">
        <f t="shared" si="1"/>
        <v>0.69999999999890861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363.18</v>
      </c>
      <c r="D161" s="1">
        <f>'PR-RAS'!E165</f>
        <v>166.2</v>
      </c>
      <c r="E161" s="1">
        <v>0</v>
      </c>
      <c r="F161" s="1">
        <v>0</v>
      </c>
      <c r="G161" s="2">
        <f t="shared" si="0"/>
        <v>111.29279999999999</v>
      </c>
      <c r="H161" s="2">
        <f t="shared" si="1"/>
        <v>0.37999999999999545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6493.9</v>
      </c>
      <c r="E162" s="1">
        <v>0</v>
      </c>
      <c r="F162" s="1">
        <v>0</v>
      </c>
      <c r="G162" s="2">
        <f t="shared" si="0"/>
        <v>2091.0358000000001</v>
      </c>
      <c r="H162" s="2">
        <f t="shared" si="1"/>
        <v>0.1000000000003638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730.15</v>
      </c>
      <c r="D163" s="1">
        <f>'PR-RAS'!E167</f>
        <v>996.97</v>
      </c>
      <c r="E163" s="1">
        <v>0</v>
      </c>
      <c r="F163" s="1">
        <v>0</v>
      </c>
      <c r="G163" s="2">
        <f t="shared" si="0"/>
        <v>441.30258000000003</v>
      </c>
      <c r="H163" s="2">
        <f t="shared" si="1"/>
        <v>0.17999999999994998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3280</v>
      </c>
      <c r="D164" s="1">
        <f>'PR-RAS'!E168</f>
        <v>3185.3</v>
      </c>
      <c r="E164" s="1">
        <v>0</v>
      </c>
      <c r="F164" s="1">
        <v>0</v>
      </c>
      <c r="G164" s="2">
        <f t="shared" si="0"/>
        <v>1573.0478000000001</v>
      </c>
      <c r="H164" s="2">
        <f t="shared" si="1"/>
        <v>0.3000000000001819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52635.69</v>
      </c>
      <c r="D165" s="1">
        <f>'PR-RAS'!E169</f>
        <v>48504.11</v>
      </c>
      <c r="E165" s="1">
        <v>0</v>
      </c>
      <c r="F165" s="1">
        <v>0</v>
      </c>
      <c r="G165" s="2">
        <f t="shared" si="0"/>
        <v>24541.60124</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3119.58</v>
      </c>
      <c r="D166" s="1">
        <f>'PR-RAS'!E170</f>
        <v>4960.92</v>
      </c>
      <c r="E166" s="1">
        <v>0</v>
      </c>
      <c r="F166" s="1">
        <v>0</v>
      </c>
      <c r="G166" s="2">
        <f t="shared" si="0"/>
        <v>2151.8343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473.32</v>
      </c>
      <c r="D167" s="1">
        <f>'PR-RAS'!E171</f>
        <v>125</v>
      </c>
      <c r="E167" s="1">
        <v>0</v>
      </c>
      <c r="F167" s="1">
        <v>0</v>
      </c>
      <c r="G167" s="2">
        <f t="shared" si="0"/>
        <v>120.07111999999999</v>
      </c>
      <c r="H167" s="2">
        <f t="shared" si="1"/>
        <v>0.31999999999999318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38737.72</v>
      </c>
      <c r="D168" s="1">
        <f>'PR-RAS'!E172</f>
        <v>36550.730000000003</v>
      </c>
      <c r="E168" s="1">
        <v>0</v>
      </c>
      <c r="F168" s="1">
        <v>0</v>
      </c>
      <c r="G168" s="2">
        <f t="shared" si="0"/>
        <v>18677.143060000002</v>
      </c>
      <c r="H168" s="2">
        <f t="shared" si="1"/>
        <v>0.54999999999563443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7326.76</v>
      </c>
      <c r="D169" s="1">
        <f>'PR-RAS'!E173</f>
        <v>3927.53</v>
      </c>
      <c r="E169" s="1">
        <v>0</v>
      </c>
      <c r="F169" s="1">
        <v>0</v>
      </c>
      <c r="G169" s="2">
        <f t="shared" si="0"/>
        <v>2550.54576</v>
      </c>
      <c r="H169" s="2">
        <f t="shared" si="1"/>
        <v>0.70999999999958163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2284.88</v>
      </c>
      <c r="D170" s="1">
        <f>'PR-RAS'!E174</f>
        <v>2493.73</v>
      </c>
      <c r="E170" s="1">
        <v>0</v>
      </c>
      <c r="F170" s="1">
        <v>0</v>
      </c>
      <c r="G170" s="2">
        <f t="shared" si="0"/>
        <v>1229.0254600000001</v>
      </c>
      <c r="H170" s="2">
        <f t="shared" si="1"/>
        <v>0.38999999999987267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693.43</v>
      </c>
      <c r="D172" s="1">
        <f>'PR-RAS'!E176</f>
        <v>446.2</v>
      </c>
      <c r="E172" s="1">
        <v>0</v>
      </c>
      <c r="F172" s="1">
        <v>0</v>
      </c>
      <c r="G172" s="2">
        <f t="shared" si="0"/>
        <v>271.17693000000003</v>
      </c>
      <c r="H172" s="2">
        <f t="shared" si="1"/>
        <v>0.62999999999993861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173302.63</v>
      </c>
      <c r="D173" s="1">
        <f>'PR-RAS'!E177</f>
        <v>227272.99999999997</v>
      </c>
      <c r="E173" s="1">
        <v>0</v>
      </c>
      <c r="F173" s="1">
        <v>0</v>
      </c>
      <c r="G173" s="2">
        <f t="shared" si="0"/>
        <v>107989.96435999997</v>
      </c>
      <c r="H173" s="2">
        <f t="shared" si="1"/>
        <v>0.37000000002444722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7525.78</v>
      </c>
      <c r="D174" s="1">
        <f>'PR-RAS'!E178</f>
        <v>7765.86</v>
      </c>
      <c r="E174" s="1">
        <v>0</v>
      </c>
      <c r="F174" s="1">
        <v>0</v>
      </c>
      <c r="G174" s="2">
        <f t="shared" si="0"/>
        <v>3988.9474999999998</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28150.14</v>
      </c>
      <c r="D175" s="1">
        <f>'PR-RAS'!E179</f>
        <v>56434.73</v>
      </c>
      <c r="E175" s="1">
        <v>0</v>
      </c>
      <c r="F175" s="1">
        <v>0</v>
      </c>
      <c r="G175" s="2">
        <f t="shared" si="0"/>
        <v>24537.410400000001</v>
      </c>
      <c r="H175" s="2">
        <f t="shared" si="1"/>
        <v>0.4099999999962165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15714.12</v>
      </c>
      <c r="D176" s="1">
        <f>'PR-RAS'!E180</f>
        <v>20034.46</v>
      </c>
      <c r="E176" s="1">
        <v>0</v>
      </c>
      <c r="F176" s="1">
        <v>0</v>
      </c>
      <c r="G176" s="2">
        <f t="shared" si="0"/>
        <v>9762.0319999999992</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34215.760000000002</v>
      </c>
      <c r="D177" s="1">
        <f>'PR-RAS'!E181</f>
        <v>42696.56</v>
      </c>
      <c r="E177" s="1">
        <v>0</v>
      </c>
      <c r="F177" s="1">
        <v>0</v>
      </c>
      <c r="G177" s="2">
        <f t="shared" si="0"/>
        <v>21051.16288</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13975.6</v>
      </c>
      <c r="D178" s="1">
        <f>'PR-RAS'!E182</f>
        <v>21764.66</v>
      </c>
      <c r="E178" s="1">
        <v>0</v>
      </c>
      <c r="F178" s="1">
        <v>0</v>
      </c>
      <c r="G178" s="2">
        <f t="shared" si="0"/>
        <v>10178.37084</v>
      </c>
      <c r="H178" s="2">
        <f t="shared" si="1"/>
        <v>0.73999999999978172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740.65</v>
      </c>
      <c r="D179" s="1">
        <f>'PR-RAS'!E183</f>
        <v>4819.3599999999997</v>
      </c>
      <c r="E179" s="1">
        <v>0</v>
      </c>
      <c r="F179" s="1">
        <v>0</v>
      </c>
      <c r="G179" s="2">
        <f t="shared" si="0"/>
        <v>1847.5278599999997</v>
      </c>
      <c r="H179" s="2">
        <f t="shared" si="1"/>
        <v>0.70999999999969532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29995.1</v>
      </c>
      <c r="D180" s="1">
        <f>'PR-RAS'!E184</f>
        <v>27511.34</v>
      </c>
      <c r="E180" s="1">
        <v>0</v>
      </c>
      <c r="F180" s="1">
        <v>0</v>
      </c>
      <c r="G180" s="2">
        <f t="shared" si="0"/>
        <v>15218.18262</v>
      </c>
      <c r="H180" s="2">
        <f t="shared" si="1"/>
        <v>0.43999999999869033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4222.29</v>
      </c>
      <c r="D181" s="1">
        <f>'PR-RAS'!E185</f>
        <v>6215.77</v>
      </c>
      <c r="E181" s="1">
        <v>0</v>
      </c>
      <c r="F181" s="1">
        <v>0</v>
      </c>
      <c r="G181" s="2">
        <f t="shared" si="0"/>
        <v>2997.6894000000002</v>
      </c>
      <c r="H181" s="2">
        <f t="shared" si="1"/>
        <v>0.51999999999952706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38763.19</v>
      </c>
      <c r="D182" s="1">
        <f>'PR-RAS'!E186</f>
        <v>40030.26</v>
      </c>
      <c r="E182" s="1">
        <v>0</v>
      </c>
      <c r="F182" s="1">
        <v>0</v>
      </c>
      <c r="G182" s="2">
        <f t="shared" si="0"/>
        <v>21507.091510000002</v>
      </c>
      <c r="H182" s="2">
        <f t="shared" si="1"/>
        <v>0.45000000000436557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44138.090000000004</v>
      </c>
      <c r="D184" s="1">
        <f>'PR-RAS'!E188</f>
        <v>51602.759999999995</v>
      </c>
      <c r="E184" s="1">
        <v>0</v>
      </c>
      <c r="F184" s="1">
        <v>0</v>
      </c>
      <c r="G184" s="2">
        <f t="shared" si="0"/>
        <v>26963.880629999996</v>
      </c>
      <c r="H184" s="2">
        <f t="shared" si="1"/>
        <v>0.33000000000902219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4073.84</v>
      </c>
      <c r="D185" s="1">
        <f>'PR-RAS'!E189</f>
        <v>3663.1</v>
      </c>
      <c r="E185" s="1">
        <v>0</v>
      </c>
      <c r="F185" s="1">
        <v>0</v>
      </c>
      <c r="G185" s="2">
        <f t="shared" si="0"/>
        <v>2097.60736</v>
      </c>
      <c r="H185" s="2">
        <f t="shared" si="1"/>
        <v>0.25999999999976353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5858.76</v>
      </c>
      <c r="D186" s="1">
        <f>'PR-RAS'!E190</f>
        <v>7804.68</v>
      </c>
      <c r="E186" s="1">
        <v>0</v>
      </c>
      <c r="F186" s="1">
        <v>0</v>
      </c>
      <c r="G186" s="2">
        <f t="shared" si="0"/>
        <v>3971.6022000000003</v>
      </c>
      <c r="H186" s="2">
        <f t="shared" si="1"/>
        <v>0.55999999999949068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26960.560000000001</v>
      </c>
      <c r="D187" s="1">
        <f>'PR-RAS'!E191</f>
        <v>24659.97</v>
      </c>
      <c r="E187" s="1">
        <v>0</v>
      </c>
      <c r="F187" s="1">
        <v>0</v>
      </c>
      <c r="G187" s="2">
        <f t="shared" si="0"/>
        <v>14188.173000000001</v>
      </c>
      <c r="H187" s="2">
        <f t="shared" si="1"/>
        <v>0.46999999999752617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1500</v>
      </c>
      <c r="D188" s="1">
        <f>'PR-RAS'!E192</f>
        <v>1500</v>
      </c>
      <c r="E188" s="1">
        <v>0</v>
      </c>
      <c r="F188" s="1">
        <v>0</v>
      </c>
      <c r="G188" s="2">
        <f t="shared" si="0"/>
        <v>841.5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505.32</v>
      </c>
      <c r="D189" s="1">
        <f>'PR-RAS'!E193</f>
        <v>1041.67</v>
      </c>
      <c r="E189" s="1">
        <v>0</v>
      </c>
      <c r="F189" s="1">
        <v>0</v>
      </c>
      <c r="G189" s="2">
        <f t="shared" si="0"/>
        <v>486.66808000000003</v>
      </c>
      <c r="H189" s="2">
        <f t="shared" si="1"/>
        <v>0.64999999999992042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5239.6099999999997</v>
      </c>
      <c r="D191" s="1">
        <f>'PR-RAS'!E195</f>
        <v>12933.34</v>
      </c>
      <c r="E191" s="1">
        <v>0</v>
      </c>
      <c r="F191" s="1">
        <v>0</v>
      </c>
      <c r="G191" s="2">
        <f t="shared" si="0"/>
        <v>5910.1950999999999</v>
      </c>
      <c r="H191" s="2">
        <f t="shared" si="1"/>
        <v>0.73000000000047294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47511.08</v>
      </c>
      <c r="D192" s="1">
        <f>'PR-RAS'!E196</f>
        <v>44678.990000000005</v>
      </c>
      <c r="E192" s="1">
        <v>0</v>
      </c>
      <c r="F192" s="1">
        <v>0</v>
      </c>
      <c r="G192" s="2">
        <f t="shared" si="0"/>
        <v>26141.990460000001</v>
      </c>
      <c r="H192" s="2">
        <f t="shared" si="1"/>
        <v>8.999999999650754E-2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45462.75</v>
      </c>
      <c r="D198" s="1">
        <f>'PR-RAS'!E202</f>
        <v>42094.91</v>
      </c>
      <c r="E198" s="1">
        <v>0</v>
      </c>
      <c r="F198" s="1">
        <v>0</v>
      </c>
      <c r="G198" s="2">
        <f t="shared" si="0"/>
        <v>25541.556290000004</v>
      </c>
      <c r="H198" s="2">
        <f t="shared" si="1"/>
        <v>0.33999999999650754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45462.75</v>
      </c>
      <c r="D200" s="1">
        <f>'PR-RAS'!E204</f>
        <v>42094.91</v>
      </c>
      <c r="E200" s="1">
        <v>0</v>
      </c>
      <c r="F200" s="1">
        <v>0</v>
      </c>
      <c r="G200" s="2">
        <f t="shared" si="0"/>
        <v>25800.861430000004</v>
      </c>
      <c r="H200" s="2">
        <f t="shared" si="1"/>
        <v>0.33999999999650754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2048.33</v>
      </c>
      <c r="D206" s="1">
        <f>'PR-RAS'!E210</f>
        <v>2584.08</v>
      </c>
      <c r="E206" s="1">
        <v>0</v>
      </c>
      <c r="F206" s="1">
        <v>0</v>
      </c>
      <c r="G206" s="2">
        <f t="shared" si="0"/>
        <v>1479.3804499999999</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2048.33</v>
      </c>
      <c r="D207" s="1">
        <f>'PR-RAS'!E211</f>
        <v>2584.08</v>
      </c>
      <c r="E207" s="1">
        <v>0</v>
      </c>
      <c r="F207" s="1">
        <v>0</v>
      </c>
      <c r="G207" s="2">
        <f t="shared" si="0"/>
        <v>1486.5969399999999</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24758.43</v>
      </c>
      <c r="D211" s="1">
        <f>'PR-RAS'!E215</f>
        <v>26793.040000000001</v>
      </c>
      <c r="E211" s="1">
        <v>0</v>
      </c>
      <c r="F211" s="1">
        <v>0</v>
      </c>
      <c r="G211" s="2">
        <f t="shared" si="0"/>
        <v>16452.347100000003</v>
      </c>
      <c r="H211" s="2">
        <f t="shared" si="1"/>
        <v>0.47000000000116415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24758.43</v>
      </c>
      <c r="D215" s="1">
        <f>'PR-RAS'!E219</f>
        <v>26793.040000000001</v>
      </c>
      <c r="E215" s="1">
        <v>0</v>
      </c>
      <c r="F215" s="1">
        <v>0</v>
      </c>
      <c r="G215" s="2">
        <f t="shared" si="0"/>
        <v>16765.725140000002</v>
      </c>
      <c r="H215" s="2">
        <f t="shared" si="1"/>
        <v>0.47000000000116415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24758.43</v>
      </c>
      <c r="D218" s="1">
        <f>'PR-RAS'!E222</f>
        <v>26793.040000000001</v>
      </c>
      <c r="E218" s="1">
        <v>0</v>
      </c>
      <c r="F218" s="1">
        <v>0</v>
      </c>
      <c r="G218" s="2">
        <f t="shared" si="0"/>
        <v>17000.758670000003</v>
      </c>
      <c r="H218" s="2">
        <f t="shared" si="1"/>
        <v>0.47000000000116415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25192.94</v>
      </c>
      <c r="D220" s="1">
        <f>'PR-RAS'!E224</f>
        <v>39484.28</v>
      </c>
      <c r="E220" s="1">
        <v>0</v>
      </c>
      <c r="F220" s="1">
        <v>0</v>
      </c>
      <c r="G220" s="2">
        <f t="shared" si="0"/>
        <v>22811.3685</v>
      </c>
      <c r="H220" s="2">
        <f t="shared" si="1"/>
        <v>0.34000000000014552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25192.94</v>
      </c>
      <c r="D232" s="1">
        <f>'PR-RAS'!E236</f>
        <v>39484.28</v>
      </c>
      <c r="E232" s="1">
        <v>0</v>
      </c>
      <c r="F232" s="1">
        <v>0</v>
      </c>
      <c r="G232" s="2">
        <f t="shared" si="0"/>
        <v>24061.306500000002</v>
      </c>
      <c r="H232" s="2">
        <f t="shared" si="1"/>
        <v>0.34000000000014552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20779.009999999998</v>
      </c>
      <c r="D233" s="1">
        <f>'PR-RAS'!E237</f>
        <v>39484.28</v>
      </c>
      <c r="E233" s="1">
        <v>0</v>
      </c>
      <c r="F233" s="1">
        <v>0</v>
      </c>
      <c r="G233" s="2">
        <f t="shared" si="0"/>
        <v>23141.436239999999</v>
      </c>
      <c r="H233" s="2">
        <f t="shared" si="1"/>
        <v>0.28999999999723514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4413.93</v>
      </c>
      <c r="D234" s="1">
        <f>'PR-RAS'!E238</f>
        <v>0</v>
      </c>
      <c r="E234" s="1">
        <v>0</v>
      </c>
      <c r="F234" s="1">
        <v>0</v>
      </c>
      <c r="G234" s="2">
        <f t="shared" si="0"/>
        <v>1028.44569</v>
      </c>
      <c r="H234" s="2">
        <f t="shared" si="1"/>
        <v>6.9999999999708962E-2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184911.94</v>
      </c>
      <c r="D248" s="1">
        <f>'PR-RAS'!E252</f>
        <v>256527.01</v>
      </c>
      <c r="E248" s="1">
        <v>0</v>
      </c>
      <c r="F248" s="1">
        <v>0</v>
      </c>
      <c r="G248" s="2">
        <f t="shared" si="0"/>
        <v>172397.59211999999</v>
      </c>
      <c r="H248" s="2">
        <f t="shared" si="1"/>
        <v>7.0000000006984919E-2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184911.94</v>
      </c>
      <c r="D255" s="1">
        <f>'PR-RAS'!E259</f>
        <v>256527.01</v>
      </c>
      <c r="E255" s="1">
        <v>0</v>
      </c>
      <c r="F255" s="1">
        <v>0</v>
      </c>
      <c r="G255" s="2">
        <f t="shared" si="0"/>
        <v>177283.35384</v>
      </c>
      <c r="H255" s="2">
        <f t="shared" si="1"/>
        <v>7.0000000006984919E-2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32702.639999999999</v>
      </c>
      <c r="D256" s="1">
        <f>'PR-RAS'!E260</f>
        <v>47695.98</v>
      </c>
      <c r="E256" s="1">
        <v>0</v>
      </c>
      <c r="F256" s="1">
        <v>0</v>
      </c>
      <c r="G256" s="2">
        <f t="shared" si="0"/>
        <v>32664.123000000003</v>
      </c>
      <c r="H256" s="2">
        <f t="shared" si="1"/>
        <v>0.37999999999738066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152209.29999999999</v>
      </c>
      <c r="D257" s="1">
        <f>'PR-RAS'!E261</f>
        <v>208831.03</v>
      </c>
      <c r="E257" s="1">
        <v>0</v>
      </c>
      <c r="F257" s="1">
        <v>0</v>
      </c>
      <c r="G257" s="2">
        <f t="shared" si="0"/>
        <v>145887.06816</v>
      </c>
      <c r="H257" s="2">
        <f t="shared" si="1"/>
        <v>0.32999999998719431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131027.11</v>
      </c>
      <c r="D259" s="1">
        <f>'PR-RAS'!E263</f>
        <v>186815.8</v>
      </c>
      <c r="E259" s="1">
        <v>0</v>
      </c>
      <c r="F259" s="1">
        <v>0</v>
      </c>
      <c r="G259" s="2">
        <f t="shared" si="0"/>
        <v>130201.94717999999</v>
      </c>
      <c r="H259" s="2">
        <f t="shared" si="1"/>
        <v>0.31000000001222361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102241.24</v>
      </c>
      <c r="D260" s="1">
        <f>'PR-RAS'!E264</f>
        <v>132882.78</v>
      </c>
      <c r="E260" s="1">
        <v>0</v>
      </c>
      <c r="F260" s="1">
        <v>0</v>
      </c>
      <c r="G260" s="2">
        <f t="shared" si="0"/>
        <v>95313.761199999994</v>
      </c>
      <c r="H260" s="2">
        <f t="shared" si="1"/>
        <v>0.46000000000640284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102241.24</v>
      </c>
      <c r="D261" s="1">
        <f>'PR-RAS'!E265</f>
        <v>132882.78</v>
      </c>
      <c r="E261" s="1">
        <v>0</v>
      </c>
      <c r="F261" s="1">
        <v>0</v>
      </c>
      <c r="G261" s="2">
        <f t="shared" si="0"/>
        <v>95681.767999999996</v>
      </c>
      <c r="H261" s="2">
        <f t="shared" si="1"/>
        <v>0.46000000000640284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28785.87</v>
      </c>
      <c r="D275" s="1">
        <f>'PR-RAS'!E279</f>
        <v>53933.02</v>
      </c>
      <c r="E275" s="1">
        <v>0</v>
      </c>
      <c r="F275" s="1">
        <v>0</v>
      </c>
      <c r="G275" s="2">
        <f t="shared" si="8"/>
        <v>37442.623340000006</v>
      </c>
      <c r="H275" s="2">
        <f t="shared" si="9"/>
        <v>0.14999999999781721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23785.87</v>
      </c>
      <c r="D276" s="1">
        <f>'PR-RAS'!E280</f>
        <v>53313.02</v>
      </c>
      <c r="E276" s="1">
        <v>0</v>
      </c>
      <c r="F276" s="1">
        <v>0</v>
      </c>
      <c r="G276" s="2">
        <f t="shared" si="8"/>
        <v>35863.275249999999</v>
      </c>
      <c r="H276" s="2">
        <f t="shared" si="9"/>
        <v>0.14999999999781721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5000</v>
      </c>
      <c r="D277" s="1">
        <f>'PR-RAS'!E281</f>
        <v>620</v>
      </c>
      <c r="E277" s="1">
        <v>0</v>
      </c>
      <c r="F277" s="1">
        <v>0</v>
      </c>
      <c r="G277" s="2">
        <f t="shared" si="8"/>
        <v>1722.2400000000002</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827416.84000000008</v>
      </c>
      <c r="D285" s="1">
        <f>'PR-RAS'!E289</f>
        <v>1061031.22</v>
      </c>
      <c r="E285" s="1">
        <v>0</v>
      </c>
      <c r="F285" s="1">
        <v>0</v>
      </c>
      <c r="G285" s="2">
        <f t="shared" si="8"/>
        <v>837652.11551999999</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849557.08999999985</v>
      </c>
      <c r="D286" s="1">
        <f>'PR-RAS'!E290</f>
        <v>1459957.8099999994</v>
      </c>
      <c r="E286" s="1">
        <v>0</v>
      </c>
      <c r="F286" s="1">
        <v>0</v>
      </c>
      <c r="G286" s="2">
        <f t="shared" si="8"/>
        <v>1074299.7223499995</v>
      </c>
      <c r="H286" s="2">
        <f t="shared" si="9"/>
        <v>0.28000000049360096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58766.239999999998</v>
      </c>
      <c r="D288" s="1">
        <f>'PR-RAS'!E292</f>
        <v>604561.41</v>
      </c>
      <c r="E288" s="1">
        <v>0</v>
      </c>
      <c r="F288" s="1">
        <v>0</v>
      </c>
      <c r="G288" s="2">
        <f t="shared" si="8"/>
        <v>363884.16021999996</v>
      </c>
      <c r="H288" s="2">
        <f t="shared" si="9"/>
        <v>0.65000000003055902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40381.199999999997</v>
      </c>
      <c r="D290" s="1">
        <f>'PR-RAS'!E294</f>
        <v>22213.32</v>
      </c>
      <c r="E290" s="1">
        <v>0</v>
      </c>
      <c r="F290" s="1">
        <v>0</v>
      </c>
      <c r="G290" s="2">
        <f t="shared" si="8"/>
        <v>24509.465759999995</v>
      </c>
      <c r="H290" s="2">
        <f t="shared" si="9"/>
        <v>0.51999999999679858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32699.7</v>
      </c>
      <c r="D293" s="1">
        <f>'PR-RAS'!E298</f>
        <v>94135</v>
      </c>
      <c r="E293" s="1">
        <v>0</v>
      </c>
      <c r="F293" s="1">
        <v>0</v>
      </c>
      <c r="G293" s="2">
        <f t="shared" si="8"/>
        <v>64523.152399999999</v>
      </c>
      <c r="H293" s="2">
        <f t="shared" si="9"/>
        <v>0.2999999999992724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32699.7</v>
      </c>
      <c r="D294" s="1">
        <f>'PR-RAS'!E299</f>
        <v>94135</v>
      </c>
      <c r="E294" s="1">
        <v>0</v>
      </c>
      <c r="F294" s="1">
        <v>0</v>
      </c>
      <c r="G294" s="2">
        <f t="shared" si="8"/>
        <v>64744.122100000001</v>
      </c>
      <c r="H294" s="2">
        <f t="shared" si="9"/>
        <v>0.2999999999992724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32699.7</v>
      </c>
      <c r="D295" s="1">
        <f>'PR-RAS'!E300</f>
        <v>94135</v>
      </c>
      <c r="E295" s="1">
        <v>0</v>
      </c>
      <c r="F295" s="1">
        <v>0</v>
      </c>
      <c r="G295" s="2">
        <f t="shared" si="8"/>
        <v>64965.091800000002</v>
      </c>
      <c r="H295" s="2">
        <f t="shared" si="9"/>
        <v>0.2999999999992724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32699.7</v>
      </c>
      <c r="D296" s="1">
        <f>'PR-RAS'!E301</f>
        <v>94135</v>
      </c>
      <c r="E296" s="1">
        <v>0</v>
      </c>
      <c r="F296" s="1">
        <v>0</v>
      </c>
      <c r="G296" s="2">
        <f t="shared" si="8"/>
        <v>65186.061500000003</v>
      </c>
      <c r="H296" s="2">
        <f t="shared" si="9"/>
        <v>0.2999999999992724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173966.40000000002</v>
      </c>
      <c r="D345" s="1">
        <f>'PR-RAS'!E350</f>
        <v>409687.19000000006</v>
      </c>
      <c r="E345" s="1">
        <v>0</v>
      </c>
      <c r="F345" s="1">
        <v>0</v>
      </c>
      <c r="G345" s="2">
        <f t="shared" si="8"/>
        <v>341709.22831999999</v>
      </c>
      <c r="H345" s="2">
        <f t="shared" si="9"/>
        <v>0.59000000008381903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169746.05000000002</v>
      </c>
      <c r="D358" s="1">
        <f>'PR-RAS'!E363</f>
        <v>240441.54000000004</v>
      </c>
      <c r="E358" s="1">
        <v>0</v>
      </c>
      <c r="F358" s="1">
        <v>0</v>
      </c>
      <c r="G358" s="2">
        <f t="shared" si="8"/>
        <v>232274.59941000002</v>
      </c>
      <c r="H358" s="2">
        <f t="shared" si="9"/>
        <v>0.5099999999802094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131739.17000000001</v>
      </c>
      <c r="D359" s="1">
        <f>'PR-RAS'!E364</f>
        <v>229188.22000000003</v>
      </c>
      <c r="E359" s="1">
        <v>0</v>
      </c>
      <c r="F359" s="1">
        <v>0</v>
      </c>
      <c r="G359" s="2">
        <f t="shared" si="8"/>
        <v>211261.38838000002</v>
      </c>
      <c r="H359" s="2">
        <f t="shared" si="9"/>
        <v>0.39000000004307367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29120.31</v>
      </c>
      <c r="D361" s="1">
        <f>'PR-RAS'!E366</f>
        <v>136805.70000000001</v>
      </c>
      <c r="E361" s="1">
        <v>0</v>
      </c>
      <c r="F361" s="1">
        <v>0</v>
      </c>
      <c r="G361" s="2">
        <f t="shared" si="8"/>
        <v>108983.41560000001</v>
      </c>
      <c r="H361" s="2">
        <f t="shared" si="9"/>
        <v>0.60999999998966814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102618.86</v>
      </c>
      <c r="D362" s="1">
        <f>'PR-RAS'!E367</f>
        <v>70707.520000000004</v>
      </c>
      <c r="E362" s="1">
        <v>0</v>
      </c>
      <c r="F362" s="1">
        <v>0</v>
      </c>
      <c r="G362" s="2">
        <f t="shared" si="8"/>
        <v>88096.237900000007</v>
      </c>
      <c r="H362" s="2">
        <f t="shared" si="9"/>
        <v>0.61999999999534339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21675</v>
      </c>
      <c r="E363" s="1">
        <v>0</v>
      </c>
      <c r="F363" s="1">
        <v>0</v>
      </c>
      <c r="G363" s="2">
        <f t="shared" si="8"/>
        <v>15692.699999999999</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38006.880000000005</v>
      </c>
      <c r="D364" s="1">
        <f>'PR-RAS'!E369</f>
        <v>11004.47</v>
      </c>
      <c r="E364" s="1">
        <v>0</v>
      </c>
      <c r="F364" s="1">
        <v>0</v>
      </c>
      <c r="G364" s="2">
        <f t="shared" si="8"/>
        <v>21785.742660000004</v>
      </c>
      <c r="H364" s="2">
        <f t="shared" si="9"/>
        <v>0.58999999999468855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1305.46</v>
      </c>
      <c r="D365" s="1">
        <f>'PR-RAS'!E370</f>
        <v>464.9</v>
      </c>
      <c r="E365" s="1">
        <v>0</v>
      </c>
      <c r="F365" s="1">
        <v>0</v>
      </c>
      <c r="G365" s="2">
        <f t="shared" si="8"/>
        <v>813.6346400000001</v>
      </c>
      <c r="H365" s="2">
        <f t="shared" si="9"/>
        <v>0.56000000000005912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30.39</v>
      </c>
      <c r="D366" s="1">
        <f>'PR-RAS'!E371</f>
        <v>0</v>
      </c>
      <c r="E366" s="1">
        <v>0</v>
      </c>
      <c r="F366" s="1">
        <v>0</v>
      </c>
      <c r="G366" s="2">
        <f t="shared" si="8"/>
        <v>11.09235</v>
      </c>
      <c r="H366" s="2">
        <f t="shared" si="9"/>
        <v>0.39000000000000057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1600</v>
      </c>
      <c r="D367" s="1">
        <f>'PR-RAS'!E372</f>
        <v>0</v>
      </c>
      <c r="E367" s="1">
        <v>0</v>
      </c>
      <c r="F367" s="1">
        <v>0</v>
      </c>
      <c r="G367" s="2">
        <f t="shared" si="8"/>
        <v>585.6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501.3</v>
      </c>
      <c r="D369" s="1">
        <f>'PR-RAS'!E374</f>
        <v>516.6</v>
      </c>
      <c r="E369" s="1">
        <v>0</v>
      </c>
      <c r="F369" s="1">
        <v>0</v>
      </c>
      <c r="G369" s="2">
        <f t="shared" si="8"/>
        <v>564.69600000000003</v>
      </c>
      <c r="H369" s="2">
        <f t="shared" si="9"/>
        <v>0.69999999999998863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34569.730000000003</v>
      </c>
      <c r="D371" s="1">
        <f>'PR-RAS'!E376</f>
        <v>10022.969999999999</v>
      </c>
      <c r="E371" s="1">
        <v>0</v>
      </c>
      <c r="F371" s="1">
        <v>0</v>
      </c>
      <c r="G371" s="2">
        <f t="shared" si="8"/>
        <v>20207.797899999998</v>
      </c>
      <c r="H371" s="2">
        <f t="shared" si="9"/>
        <v>0.29999999999745341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248.85</v>
      </c>
      <c r="E386" s="1">
        <v>0</v>
      </c>
      <c r="F386" s="1">
        <v>0</v>
      </c>
      <c r="G386" s="2">
        <f t="shared" si="8"/>
        <v>191.61449999999999</v>
      </c>
      <c r="H386" s="2">
        <f t="shared" si="9"/>
        <v>0.15000000000000568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248.85</v>
      </c>
      <c r="E389" s="1">
        <v>0</v>
      </c>
      <c r="F389" s="1">
        <v>0</v>
      </c>
      <c r="G389" s="2">
        <f t="shared" si="8"/>
        <v>193.10759999999999</v>
      </c>
      <c r="H389" s="2">
        <f t="shared" si="9"/>
        <v>0.15000000000000568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4220.3500000000004</v>
      </c>
      <c r="D397" s="1">
        <f>'PR-RAS'!E402</f>
        <v>169245.65</v>
      </c>
      <c r="E397" s="1">
        <v>0</v>
      </c>
      <c r="F397" s="1">
        <v>0</v>
      </c>
      <c r="G397" s="2">
        <f t="shared" si="8"/>
        <v>135713.81339999998</v>
      </c>
      <c r="H397" s="2">
        <f t="shared" si="9"/>
        <v>0.70000000000618456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4220.3500000000004</v>
      </c>
      <c r="D398" s="1">
        <f>'PR-RAS'!E403</f>
        <v>169245.65</v>
      </c>
      <c r="E398" s="1">
        <v>0</v>
      </c>
      <c r="F398" s="1">
        <v>0</v>
      </c>
      <c r="G398" s="2">
        <f t="shared" si="8"/>
        <v>136056.52505</v>
      </c>
      <c r="H398" s="2">
        <f t="shared" si="9"/>
        <v>0.70000000000618456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141266.70000000001</v>
      </c>
      <c r="D403" s="1">
        <f>'PR-RAS'!E408</f>
        <v>315552.19000000006</v>
      </c>
      <c r="E403" s="1">
        <v>0</v>
      </c>
      <c r="F403" s="1">
        <v>0</v>
      </c>
      <c r="G403" s="2">
        <f t="shared" si="8"/>
        <v>310493.17416000005</v>
      </c>
      <c r="H403" s="2">
        <f t="shared" si="9"/>
        <v>0.49000000004889444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1709673.63</v>
      </c>
      <c r="D407" s="1">
        <f>'PR-RAS'!E412</f>
        <v>2615124.0299999993</v>
      </c>
      <c r="E407" s="1">
        <v>0</v>
      </c>
      <c r="F407" s="1">
        <v>0</v>
      </c>
      <c r="G407" s="2">
        <f t="shared" si="8"/>
        <v>2817608.2061399994</v>
      </c>
      <c r="H407" s="2">
        <f t="shared" si="9"/>
        <v>0.39999999944120646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1001383.2400000001</v>
      </c>
      <c r="D408" s="1">
        <f>'PR-RAS'!E413</f>
        <v>1470718.4100000001</v>
      </c>
      <c r="E408" s="1">
        <v>0</v>
      </c>
      <c r="F408" s="1">
        <v>0</v>
      </c>
      <c r="G408" s="2">
        <f t="shared" si="8"/>
        <v>1604727.7644200001</v>
      </c>
      <c r="H408" s="2">
        <f t="shared" si="9"/>
        <v>0.65000000025611371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708290.38999999978</v>
      </c>
      <c r="D409" s="1">
        <f>'PR-RAS'!E414</f>
        <v>1144405.6199999992</v>
      </c>
      <c r="E409" s="1">
        <v>0</v>
      </c>
      <c r="F409" s="1">
        <v>0</v>
      </c>
      <c r="G409" s="2">
        <f t="shared" si="8"/>
        <v>1222817.4650399992</v>
      </c>
      <c r="H409" s="2">
        <f t="shared" si="9"/>
        <v>0.77000000060070306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58766.239999999998</v>
      </c>
      <c r="D411" s="1">
        <f>'PR-RAS'!E416</f>
        <v>604561.41</v>
      </c>
      <c r="E411" s="1">
        <v>0</v>
      </c>
      <c r="F411" s="1">
        <v>0</v>
      </c>
      <c r="G411" s="2">
        <f t="shared" si="8"/>
        <v>519834.51459999999</v>
      </c>
      <c r="H411" s="2">
        <f t="shared" si="9"/>
        <v>0.65000000003055902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40381.199999999997</v>
      </c>
      <c r="D413" s="1">
        <f>'PR-RAS'!E418</f>
        <v>22213.32</v>
      </c>
      <c r="E413" s="1">
        <v>0</v>
      </c>
      <c r="F413" s="1">
        <v>0</v>
      </c>
      <c r="G413" s="2">
        <f t="shared" si="8"/>
        <v>34940.83008</v>
      </c>
      <c r="H413" s="2">
        <f t="shared" si="9"/>
        <v>0.51999999999679858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170102.86000000002</v>
      </c>
      <c r="D522" s="1">
        <f>'PR-RAS'!E528</f>
        <v>158318.82</v>
      </c>
      <c r="E522" s="1">
        <v>0</v>
      </c>
      <c r="F522" s="1">
        <v>0</v>
      </c>
      <c r="G522" s="2">
        <f t="shared" ref="G522:G809" si="10">(B522/1000)*(C522*1+D522*2)</f>
        <v>253591.80050000001</v>
      </c>
      <c r="H522" s="2">
        <f t="shared" ref="H522:H809" si="11">ABS(C522-ROUND(C522,0))+ABS(D522-ROUND(D522,0))</f>
        <v>0.31999999997788109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170102.86000000002</v>
      </c>
      <c r="D587" s="1">
        <f>'PR-RAS'!E593</f>
        <v>158318.82</v>
      </c>
      <c r="E587" s="1">
        <v>0</v>
      </c>
      <c r="F587" s="1">
        <v>0</v>
      </c>
      <c r="G587" s="2">
        <f t="shared" si="10"/>
        <v>285229.93299999996</v>
      </c>
      <c r="H587" s="2">
        <f t="shared" si="11"/>
        <v>0.31999999997788109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158318.82</v>
      </c>
      <c r="D593" s="1">
        <f>'PR-RAS'!E599</f>
        <v>158318.82</v>
      </c>
      <c r="E593" s="1">
        <v>0</v>
      </c>
      <c r="F593" s="1">
        <v>0</v>
      </c>
      <c r="G593" s="2">
        <f t="shared" si="10"/>
        <v>281174.22431999998</v>
      </c>
      <c r="H593" s="2">
        <f t="shared" si="11"/>
        <v>0.35999999998603016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158318.82</v>
      </c>
      <c r="D594" s="1">
        <f>'PR-RAS'!E600</f>
        <v>158318.82</v>
      </c>
      <c r="E594" s="1">
        <v>0</v>
      </c>
      <c r="F594" s="1">
        <v>0</v>
      </c>
      <c r="G594" s="2">
        <f t="shared" si="10"/>
        <v>281649.18078</v>
      </c>
      <c r="H594" s="2">
        <f t="shared" si="11"/>
        <v>0.35999999998603016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11784.04</v>
      </c>
      <c r="D611" s="1">
        <f>'PR-RAS'!E617</f>
        <v>0</v>
      </c>
      <c r="E611" s="1">
        <v>0</v>
      </c>
      <c r="F611" s="1">
        <v>0</v>
      </c>
      <c r="G611" s="2">
        <f t="shared" si="10"/>
        <v>7188.2644</v>
      </c>
      <c r="H611" s="2">
        <f t="shared" si="11"/>
        <v>4.0000000000873115E-2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11784.04</v>
      </c>
      <c r="D612" s="1">
        <f>'PR-RAS'!E618</f>
        <v>0</v>
      </c>
      <c r="E612" s="1">
        <v>0</v>
      </c>
      <c r="F612" s="1">
        <v>0</v>
      </c>
      <c r="G612" s="2">
        <f t="shared" si="10"/>
        <v>7200.0484400000005</v>
      </c>
      <c r="H612" s="2">
        <f t="shared" si="11"/>
        <v>4.0000000000873115E-2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170102.86000000002</v>
      </c>
      <c r="D630" s="1">
        <f>'PR-RAS'!E636</f>
        <v>158318.82</v>
      </c>
      <c r="E630" s="1">
        <v>0</v>
      </c>
      <c r="F630" s="1">
        <v>0</v>
      </c>
      <c r="G630" s="2">
        <f t="shared" si="10"/>
        <v>306159.7745</v>
      </c>
      <c r="H630" s="2">
        <f t="shared" si="11"/>
        <v>0.31999999997788109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11784.04</v>
      </c>
      <c r="D631" s="1">
        <f>'PR-RAS'!E637</f>
        <v>0</v>
      </c>
      <c r="E631" s="1">
        <v>0</v>
      </c>
      <c r="F631" s="1">
        <v>0</v>
      </c>
      <c r="G631" s="2">
        <f t="shared" si="10"/>
        <v>7423.945200000001</v>
      </c>
      <c r="H631" s="2">
        <f t="shared" si="11"/>
        <v>4.0000000000873115E-2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1709673.63</v>
      </c>
      <c r="D633" s="1">
        <f>'PR-RAS'!E639</f>
        <v>2615124.0299999993</v>
      </c>
      <c r="E633" s="1">
        <v>0</v>
      </c>
      <c r="F633" s="1">
        <v>0</v>
      </c>
      <c r="G633" s="2">
        <f t="shared" si="10"/>
        <v>4386030.5080799991</v>
      </c>
      <c r="H633" s="2">
        <f t="shared" si="11"/>
        <v>0.39999999944120646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1171486.1000000001</v>
      </c>
      <c r="D634" s="1">
        <f>'PR-RAS'!E640</f>
        <v>1629037.2300000002</v>
      </c>
      <c r="E634" s="1">
        <v>0</v>
      </c>
      <c r="F634" s="1">
        <v>0</v>
      </c>
      <c r="G634" s="2">
        <f t="shared" si="10"/>
        <v>2803911.8344800002</v>
      </c>
      <c r="H634" s="2">
        <f t="shared" si="11"/>
        <v>0.33000000030733645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538187.5299999998</v>
      </c>
      <c r="D635" s="1">
        <f>'PR-RAS'!E641</f>
        <v>986086.79999999912</v>
      </c>
      <c r="E635" s="1">
        <v>0</v>
      </c>
      <c r="F635" s="1">
        <v>0</v>
      </c>
      <c r="G635" s="2">
        <f t="shared" si="10"/>
        <v>1591568.9564199988</v>
      </c>
      <c r="H635" s="2">
        <f t="shared" si="11"/>
        <v>0.67000000108964741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70550.28</v>
      </c>
      <c r="D637" s="1">
        <f>'PR-RAS'!E643</f>
        <v>604561.41</v>
      </c>
      <c r="E637" s="1">
        <v>0</v>
      </c>
      <c r="F637" s="1">
        <v>0</v>
      </c>
      <c r="G637" s="2">
        <f t="shared" si="10"/>
        <v>813872.09160000004</v>
      </c>
      <c r="H637" s="2">
        <f t="shared" si="11"/>
        <v>0.69000000003143214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608737.80999999982</v>
      </c>
      <c r="D639" s="1">
        <f>'PR-RAS'!E645</f>
        <v>1590648.209999999</v>
      </c>
      <c r="E639" s="1">
        <v>0</v>
      </c>
      <c r="F639" s="1">
        <v>0</v>
      </c>
      <c r="G639" s="2">
        <f t="shared" si="10"/>
        <v>2418041.8387399986</v>
      </c>
      <c r="H639" s="2">
        <f t="shared" si="11"/>
        <v>0.39999999920837581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141714.34</v>
      </c>
      <c r="D642" s="1">
        <f>'PR-RAS'!E649</f>
        <v>670389.48</v>
      </c>
      <c r="E642" s="1">
        <v>0</v>
      </c>
      <c r="F642" s="1">
        <v>0</v>
      </c>
      <c r="G642" s="2">
        <f t="shared" si="10"/>
        <v>950278.20530000003</v>
      </c>
      <c r="H642" s="2">
        <f t="shared" si="11"/>
        <v>0.81999999997788109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1846526.26</v>
      </c>
      <c r="D643" s="1">
        <f>'PR-RAS'!E650</f>
        <v>2699814.36</v>
      </c>
      <c r="E643" s="1">
        <v>0</v>
      </c>
      <c r="F643" s="1">
        <v>0</v>
      </c>
      <c r="G643" s="2">
        <f t="shared" si="10"/>
        <v>4652031.4971599998</v>
      </c>
      <c r="H643" s="2">
        <f t="shared" si="11"/>
        <v>0.61999999987892807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1294824.24</v>
      </c>
      <c r="D644" s="1">
        <f>'PR-RAS'!E651</f>
        <v>1758579.51</v>
      </c>
      <c r="E644" s="1">
        <v>0</v>
      </c>
      <c r="F644" s="1">
        <v>0</v>
      </c>
      <c r="G644" s="2">
        <f t="shared" si="10"/>
        <v>3094105.23618</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693416.3600000001</v>
      </c>
      <c r="D645" s="1">
        <f>'PR-RAS'!E652</f>
        <v>1611624.3299999998</v>
      </c>
      <c r="E645" s="1">
        <v>0</v>
      </c>
      <c r="F645" s="1">
        <v>0</v>
      </c>
      <c r="G645" s="2">
        <f t="shared" si="10"/>
        <v>2522332.2728799996</v>
      </c>
      <c r="H645" s="2">
        <f t="shared" si="11"/>
        <v>0.68999999994412065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8</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2140.8000000000002</v>
      </c>
      <c r="D651" s="1">
        <f>'PR-RAS'!E658</f>
        <v>1858.9</v>
      </c>
      <c r="E651" s="1">
        <v>0</v>
      </c>
      <c r="F651" s="1">
        <v>0</v>
      </c>
      <c r="G651" s="2">
        <f t="shared" si="10"/>
        <v>3808.09</v>
      </c>
      <c r="H651" s="2">
        <f t="shared" si="11"/>
        <v>0.29999999999972715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25.7</v>
      </c>
      <c r="D653" s="1">
        <f>'PR-RAS'!E660</f>
        <v>0</v>
      </c>
      <c r="E653" s="1">
        <v>0</v>
      </c>
      <c r="F653" s="1">
        <v>0</v>
      </c>
      <c r="G653" s="2">
        <f t="shared" si="10"/>
        <v>16.756399999999999</v>
      </c>
      <c r="H653" s="2">
        <f t="shared" si="11"/>
        <v>0.30000000000000071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359650.36</v>
      </c>
      <c r="D654" s="1">
        <f>'PR-RAS'!E661</f>
        <v>555836.74</v>
      </c>
      <c r="E654" s="1">
        <v>0</v>
      </c>
      <c r="F654" s="1">
        <v>0</v>
      </c>
      <c r="G654" s="2">
        <f t="shared" si="10"/>
        <v>960774.46751999995</v>
      </c>
      <c r="H654" s="2">
        <f t="shared" si="11"/>
        <v>0.61999999999534339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35600</v>
      </c>
      <c r="D658" s="1">
        <f>'PR-RAS'!E665</f>
        <v>120700</v>
      </c>
      <c r="E658" s="1">
        <v>0</v>
      </c>
      <c r="F658" s="1">
        <v>0</v>
      </c>
      <c r="G658" s="2">
        <f t="shared" si="10"/>
        <v>181989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2566.5</v>
      </c>
      <c r="D662" s="1">
        <f>'PR-RAS'!E669</f>
        <v>5991.6</v>
      </c>
      <c r="E662" s="1">
        <v>0</v>
      </c>
      <c r="F662" s="1">
        <v>0</v>
      </c>
      <c r="G662" s="2">
        <f t="shared" si="10"/>
        <v>9617.3517000000011</v>
      </c>
      <c r="H662" s="2">
        <f t="shared" si="11"/>
        <v>0.8999999999996362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38724.15</v>
      </c>
      <c r="E694" s="1">
        <v>0</v>
      </c>
      <c r="F694" s="1">
        <v>0</v>
      </c>
      <c r="G694" s="2">
        <f t="shared" si="10"/>
        <v>53671.671900000001</v>
      </c>
      <c r="H694" s="2">
        <f t="shared" si="11"/>
        <v>0.15000000000145519</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6493.9</v>
      </c>
      <c r="E711" s="1">
        <v>0</v>
      </c>
      <c r="F711" s="1">
        <v>0</v>
      </c>
      <c r="G711" s="2">
        <f t="shared" si="10"/>
        <v>9221.3379999999997</v>
      </c>
      <c r="H711" s="2">
        <f t="shared" si="11"/>
        <v>0.1000000000003638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142.02000000000001</v>
      </c>
      <c r="D713" s="1">
        <f>'PR-RAS'!E720</f>
        <v>0</v>
      </c>
      <c r="E713" s="1">
        <v>0</v>
      </c>
      <c r="F713" s="1">
        <v>0</v>
      </c>
      <c r="G713" s="2">
        <f t="shared" si="10"/>
        <v>101.11824</v>
      </c>
      <c r="H713" s="2">
        <f t="shared" si="11"/>
        <v>2.0000000000010232E-2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803.22</v>
      </c>
      <c r="E714" s="1">
        <v>0</v>
      </c>
      <c r="F714" s="1">
        <v>0</v>
      </c>
      <c r="G714" s="2">
        <f t="shared" si="10"/>
        <v>1145.3917200000001</v>
      </c>
      <c r="H714" s="2">
        <f t="shared" si="11"/>
        <v>0.22000000000002728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1347.03</v>
      </c>
      <c r="D718" s="1">
        <f>'PR-RAS'!E725</f>
        <v>1364.49</v>
      </c>
      <c r="E718" s="1">
        <v>0</v>
      </c>
      <c r="F718" s="1">
        <v>0</v>
      </c>
      <c r="G718" s="2">
        <f t="shared" si="10"/>
        <v>2922.49917</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1915.2</v>
      </c>
      <c r="E719" s="1">
        <v>0</v>
      </c>
      <c r="F719" s="1">
        <v>0</v>
      </c>
      <c r="G719" s="2">
        <f t="shared" si="10"/>
        <v>2750.2271999999998</v>
      </c>
      <c r="H719" s="2">
        <f t="shared" si="11"/>
        <v>0.20000000000004547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45462.75</v>
      </c>
      <c r="D732" s="1">
        <f>'PR-RAS'!E739</f>
        <v>42094.91</v>
      </c>
      <c r="E732" s="1">
        <v>0</v>
      </c>
      <c r="F732" s="1">
        <v>0</v>
      </c>
      <c r="G732" s="2">
        <f t="shared" si="10"/>
        <v>94776.02867</v>
      </c>
      <c r="H732" s="2">
        <f t="shared" si="11"/>
        <v>0.33999999999650754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5012.9799999999996</v>
      </c>
      <c r="D752" s="1">
        <f>'PR-RAS'!E759</f>
        <v>3813.08</v>
      </c>
      <c r="E752" s="1">
        <v>0</v>
      </c>
      <c r="F752" s="1">
        <v>0</v>
      </c>
      <c r="G752" s="2">
        <f t="shared" si="10"/>
        <v>9491.9941399999989</v>
      </c>
      <c r="H752" s="2">
        <f t="shared" si="11"/>
        <v>0.1000000000003638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19745.45</v>
      </c>
      <c r="D753" s="1">
        <f>'PR-RAS'!E760</f>
        <v>22979.96</v>
      </c>
      <c r="E753" s="1">
        <v>0</v>
      </c>
      <c r="F753" s="1">
        <v>0</v>
      </c>
      <c r="G753" s="2">
        <f t="shared" si="10"/>
        <v>49410.438239999996</v>
      </c>
      <c r="H753" s="2">
        <f t="shared" si="11"/>
        <v>0.49000000000160071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17027.64</v>
      </c>
      <c r="D809" s="1">
        <f>'PR-RAS'!E816</f>
        <v>25765.98</v>
      </c>
      <c r="E809" s="1">
        <v>0</v>
      </c>
      <c r="F809" s="1">
        <v>0</v>
      </c>
      <c r="G809" s="2">
        <f t="shared" si="10"/>
        <v>55396.156800000012</v>
      </c>
      <c r="H809" s="2">
        <f t="shared" si="11"/>
        <v>0.38000000000101863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12275</v>
      </c>
      <c r="D812" s="1">
        <f>'PR-RAS'!E819</f>
        <v>17530</v>
      </c>
      <c r="E812" s="1">
        <v>0</v>
      </c>
      <c r="F812" s="1">
        <v>0</v>
      </c>
      <c r="G812" s="2">
        <f t="shared" si="18"/>
        <v>38388.685000000005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3400</v>
      </c>
      <c r="D814" s="1">
        <f>'PR-RAS'!E821</f>
        <v>4400</v>
      </c>
      <c r="E814" s="1">
        <v>0</v>
      </c>
      <c r="F814" s="1">
        <v>0</v>
      </c>
      <c r="G814" s="2">
        <f t="shared" si="18"/>
        <v>9918.5999999999985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3411.49</v>
      </c>
      <c r="D819" s="1">
        <f>'PR-RAS'!E826</f>
        <v>3489.01</v>
      </c>
      <c r="E819" s="1">
        <v>0</v>
      </c>
      <c r="F819" s="1">
        <v>0</v>
      </c>
      <c r="G819" s="2">
        <f t="shared" si="18"/>
        <v>8498.6191799999997</v>
      </c>
      <c r="H819" s="2">
        <f t="shared" si="19"/>
        <v>0.5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148797.81</v>
      </c>
      <c r="D821" s="1">
        <f>'PR-RAS'!E828</f>
        <v>205342.02</v>
      </c>
      <c r="E821" s="1">
        <v>0</v>
      </c>
      <c r="F821" s="1">
        <v>0</v>
      </c>
      <c r="G821" s="2">
        <f t="shared" si="18"/>
        <v>458775.11699999997</v>
      </c>
      <c r="H821" s="2">
        <f t="shared" si="19"/>
        <v>0.20999999999185093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23785.87</v>
      </c>
      <c r="D823" s="1">
        <f>'PR-RAS'!E830</f>
        <v>53313.02</v>
      </c>
      <c r="E823" s="1">
        <v>0</v>
      </c>
      <c r="F823" s="1">
        <v>0</v>
      </c>
      <c r="G823" s="2">
        <f t="shared" si="18"/>
        <v>107198.59001999999</v>
      </c>
      <c r="H823" s="2">
        <f t="shared" si="19"/>
        <v>0.14999999999781721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5000</v>
      </c>
      <c r="D827" s="1">
        <f>'PR-RAS'!E834</f>
        <v>620</v>
      </c>
      <c r="E827" s="1">
        <v>0</v>
      </c>
      <c r="F827" s="1">
        <v>0</v>
      </c>
      <c r="G827" s="2">
        <f t="shared" si="18"/>
        <v>5154.24</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158318.82</v>
      </c>
      <c r="D940" s="1">
        <f>'PR-RAS'!E947</f>
        <v>158318.82</v>
      </c>
      <c r="E940" s="1">
        <v>0</v>
      </c>
      <c r="F940" s="1">
        <v>0</v>
      </c>
      <c r="G940" s="2">
        <f t="shared" si="18"/>
        <v>445984.11593999999</v>
      </c>
      <c r="H940" s="2">
        <f t="shared" si="19"/>
        <v>0.35999999998603016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11784.04</v>
      </c>
      <c r="D961" s="1">
        <f>'PR-RAS'!E968</f>
        <v>0</v>
      </c>
      <c r="E961" s="1">
        <v>0</v>
      </c>
      <c r="F961" s="1">
        <v>0</v>
      </c>
      <c r="G961" s="2">
        <f t="shared" si="18"/>
        <v>11312.678400000001</v>
      </c>
      <c r="H961" s="2">
        <f t="shared" si="19"/>
        <v>4.0000000000873115E-2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2800412.52</v>
      </c>
      <c r="D1480" s="6"/>
      <c r="E1480" s="6">
        <v>0</v>
      </c>
      <c r="F1480" s="6">
        <v>0</v>
      </c>
      <c r="G1480" s="7">
        <f t="shared" ref="G1480:G1580" si="34">B1480/1000*C1480</f>
        <v>2800.4125199999999</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1516871.77</v>
      </c>
      <c r="D1481" s="1">
        <v>0</v>
      </c>
      <c r="E1481" s="1">
        <v>0</v>
      </c>
      <c r="F1481" s="1">
        <v>0</v>
      </c>
      <c r="G1481" s="2">
        <f t="shared" si="34"/>
        <v>3033.7435399999999</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1107184.58</v>
      </c>
      <c r="D1483" s="1">
        <v>0</v>
      </c>
      <c r="E1483" s="1">
        <v>0</v>
      </c>
      <c r="F1483" s="1">
        <v>0</v>
      </c>
      <c r="G1483" s="2">
        <f t="shared" si="34"/>
        <v>4428.7383200000004</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161509.85999999999</v>
      </c>
      <c r="D1484" s="1">
        <v>0</v>
      </c>
      <c r="E1484" s="1">
        <v>0</v>
      </c>
      <c r="F1484" s="1">
        <v>0</v>
      </c>
      <c r="G1484" s="2">
        <f t="shared" si="34"/>
        <v>807.5492999999999</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336709.37</v>
      </c>
      <c r="D1485" s="1">
        <v>0</v>
      </c>
      <c r="E1485" s="1">
        <v>0</v>
      </c>
      <c r="F1485" s="1">
        <v>0</v>
      </c>
      <c r="G1485" s="2">
        <f t="shared" si="34"/>
        <v>2020.25622</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42094.91</v>
      </c>
      <c r="D1486" s="1">
        <v>0</v>
      </c>
      <c r="E1486" s="1">
        <v>0</v>
      </c>
      <c r="F1486" s="1">
        <v>0</v>
      </c>
      <c r="G1486" s="2">
        <f t="shared" si="34"/>
        <v>294.66437000000002</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26793.040000000001</v>
      </c>
      <c r="D1487" s="1">
        <v>0</v>
      </c>
      <c r="E1487" s="1">
        <v>0</v>
      </c>
      <c r="F1487" s="1">
        <v>0</v>
      </c>
      <c r="G1487" s="2">
        <f t="shared" si="34"/>
        <v>214.34432000000001</v>
      </c>
      <c r="H1487" s="2">
        <f t="shared" si="35"/>
        <v>4.0000000000873115E-2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39484.28</v>
      </c>
      <c r="D1488" s="1">
        <v>0</v>
      </c>
      <c r="E1488" s="1">
        <v>0</v>
      </c>
      <c r="F1488" s="1">
        <v>0</v>
      </c>
      <c r="G1488" s="2">
        <f>B1488/1000*C1488</f>
        <v>355.35851999999994</v>
      </c>
      <c r="H1488" s="2">
        <f>ABS(C1488-ROUND(C1488,0))</f>
        <v>0.27999999999883585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256527.01</v>
      </c>
      <c r="D1489" s="1">
        <v>0</v>
      </c>
      <c r="E1489" s="1">
        <v>0</v>
      </c>
      <c r="F1489" s="1">
        <v>0</v>
      </c>
      <c r="G1489" s="2">
        <f t="shared" si="34"/>
        <v>2565.2701000000002</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53933.02</v>
      </c>
      <c r="D1490" s="1">
        <v>0</v>
      </c>
      <c r="E1490" s="1">
        <v>0</v>
      </c>
      <c r="F1490" s="1">
        <v>0</v>
      </c>
      <c r="G1490" s="2">
        <f t="shared" si="34"/>
        <v>593.26321999999993</v>
      </c>
      <c r="H1490" s="2">
        <f t="shared" si="35"/>
        <v>1.9999999996798579E-2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190133.09</v>
      </c>
      <c r="D1491" s="1">
        <v>0</v>
      </c>
      <c r="E1491" s="1">
        <v>0</v>
      </c>
      <c r="F1491" s="1">
        <v>0</v>
      </c>
      <c r="G1491" s="2">
        <f t="shared" si="34"/>
        <v>2281.59708</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409687.19</v>
      </c>
      <c r="D1492" s="1">
        <v>0</v>
      </c>
      <c r="E1492" s="1">
        <v>0</v>
      </c>
      <c r="F1492" s="1">
        <v>0</v>
      </c>
      <c r="G1492" s="2">
        <f t="shared" si="34"/>
        <v>5325.9334699999999</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1719576.85</v>
      </c>
      <c r="D1499" s="1">
        <v>0</v>
      </c>
      <c r="E1499" s="1">
        <v>0</v>
      </c>
      <c r="F1499" s="1">
        <v>0</v>
      </c>
      <c r="G1499" s="2">
        <f t="shared" si="34"/>
        <v>34391.537000000004</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1144070.78</v>
      </c>
      <c r="D1501" s="1">
        <v>0</v>
      </c>
      <c r="E1501" s="1">
        <v>0</v>
      </c>
      <c r="F1501" s="1">
        <v>0</v>
      </c>
      <c r="G1501" s="2">
        <f t="shared" si="34"/>
        <v>25169.55716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154742.73000000001</v>
      </c>
      <c r="D1502" s="1">
        <v>0</v>
      </c>
      <c r="E1502" s="1">
        <v>0</v>
      </c>
      <c r="F1502" s="1">
        <v>0</v>
      </c>
      <c r="G1502" s="2">
        <f t="shared" si="34"/>
        <v>3559.0827900000004</v>
      </c>
      <c r="H1502" s="2">
        <f t="shared" si="35"/>
        <v>0.26999999998952262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363479.61</v>
      </c>
      <c r="D1503" s="1">
        <v>0</v>
      </c>
      <c r="E1503" s="1">
        <v>0</v>
      </c>
      <c r="F1503" s="1">
        <v>0</v>
      </c>
      <c r="G1503" s="2">
        <f t="shared" si="34"/>
        <v>8723.5106400000004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42094.91</v>
      </c>
      <c r="D1504" s="1">
        <v>0</v>
      </c>
      <c r="E1504" s="1">
        <v>0</v>
      </c>
      <c r="F1504" s="1">
        <v>0</v>
      </c>
      <c r="G1504" s="2">
        <f t="shared" si="34"/>
        <v>1052.3727500000002</v>
      </c>
      <c r="H1504" s="2">
        <f t="shared" si="35"/>
        <v>8.999999999650754E-2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26858.07</v>
      </c>
      <c r="D1505" s="1">
        <v>0</v>
      </c>
      <c r="E1505" s="1">
        <v>0</v>
      </c>
      <c r="F1505" s="1">
        <v>0</v>
      </c>
      <c r="G1505" s="2">
        <f t="shared" si="34"/>
        <v>698.30981999999995</v>
      </c>
      <c r="H1505" s="2">
        <f t="shared" si="35"/>
        <v>6.9999999999708962E-2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39484.28</v>
      </c>
      <c r="D1506" s="1">
        <v>0</v>
      </c>
      <c r="E1506" s="1">
        <v>0</v>
      </c>
      <c r="F1506" s="1">
        <v>0</v>
      </c>
      <c r="G1506" s="2">
        <f>B1506/1000*C1506</f>
        <v>1066.07556</v>
      </c>
      <c r="H1506" s="2">
        <f>ABS(C1506-ROUND(C1506,0))</f>
        <v>0.27999999999883585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276296.96000000002</v>
      </c>
      <c r="D1507" s="1">
        <v>0</v>
      </c>
      <c r="E1507" s="1">
        <v>0</v>
      </c>
      <c r="F1507" s="1">
        <v>0</v>
      </c>
      <c r="G1507" s="2">
        <f t="shared" si="34"/>
        <v>7736.3148800000008</v>
      </c>
      <c r="H1507" s="2">
        <f t="shared" si="35"/>
        <v>3.9999999979045242E-2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53411.93</v>
      </c>
      <c r="D1508" s="1">
        <v>0</v>
      </c>
      <c r="E1508" s="1">
        <v>0</v>
      </c>
      <c r="F1508" s="1">
        <v>0</v>
      </c>
      <c r="G1508" s="2">
        <f t="shared" si="34"/>
        <v>1548.94597</v>
      </c>
      <c r="H1508" s="2">
        <f t="shared" si="35"/>
        <v>6.9999999999708962E-2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187702.29</v>
      </c>
      <c r="D1509" s="1">
        <v>0</v>
      </c>
      <c r="E1509" s="1">
        <v>0</v>
      </c>
      <c r="F1509" s="1">
        <v>0</v>
      </c>
      <c r="G1509" s="2">
        <f t="shared" si="34"/>
        <v>5631.0686999999998</v>
      </c>
      <c r="H1509" s="2">
        <f t="shared" si="35"/>
        <v>0.29000000000814907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417187.19</v>
      </c>
      <c r="D1510" s="1">
        <v>0</v>
      </c>
      <c r="E1510" s="1">
        <v>0</v>
      </c>
      <c r="F1510" s="1">
        <v>0</v>
      </c>
      <c r="G1510" s="2">
        <f t="shared" si="34"/>
        <v>12932.802890000001</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158318.88</v>
      </c>
      <c r="D1511" s="1">
        <v>0</v>
      </c>
      <c r="E1511" s="1">
        <v>0</v>
      </c>
      <c r="F1511" s="1">
        <v>0</v>
      </c>
      <c r="G1511" s="2">
        <f t="shared" si="34"/>
        <v>5066.2041600000002</v>
      </c>
      <c r="H1511" s="2">
        <f t="shared" si="35"/>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158318.88</v>
      </c>
      <c r="D1515" s="1">
        <v>0</v>
      </c>
      <c r="E1515" s="1">
        <v>0</v>
      </c>
      <c r="F1515" s="1">
        <v>0</v>
      </c>
      <c r="G1515" s="2">
        <f t="shared" si="34"/>
        <v>5699.4796799999995</v>
      </c>
      <c r="H1515" s="2">
        <f t="shared" si="35"/>
        <v>0.11999999999534339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2597707.44</v>
      </c>
      <c r="D1517" s="1">
        <v>0</v>
      </c>
      <c r="E1517" s="1">
        <v>0</v>
      </c>
      <c r="F1517" s="1">
        <v>0</v>
      </c>
      <c r="G1517" s="2">
        <f t="shared" si="34"/>
        <v>98712.882719999994</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7089.7300000000005</v>
      </c>
      <c r="D1518" s="1">
        <v>0</v>
      </c>
      <c r="E1518" s="1">
        <v>0</v>
      </c>
      <c r="F1518" s="1">
        <v>0</v>
      </c>
      <c r="G1518" s="2">
        <f t="shared" si="34"/>
        <v>276.49947000000003</v>
      </c>
      <c r="H1518" s="2">
        <f t="shared" si="35"/>
        <v>0.26999999999952706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7089.7300000000005</v>
      </c>
      <c r="D1524" s="1">
        <v>0</v>
      </c>
      <c r="E1524" s="1">
        <v>0</v>
      </c>
      <c r="F1524" s="1">
        <v>0</v>
      </c>
      <c r="G1524" s="2">
        <f t="shared" si="34"/>
        <v>319.03784999999999</v>
      </c>
      <c r="H1524" s="2">
        <f t="shared" si="35"/>
        <v>0.26999999999952706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7089.7300000000005</v>
      </c>
      <c r="D1560" s="1">
        <v>0</v>
      </c>
      <c r="E1560" s="1">
        <v>0</v>
      </c>
      <c r="F1560" s="1">
        <v>0</v>
      </c>
      <c r="G1560" s="2">
        <f t="shared" si="34"/>
        <v>574.26813000000004</v>
      </c>
      <c r="H1560" s="2">
        <f t="shared" si="35"/>
        <v>0.26999999999952706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2763.81</v>
      </c>
      <c r="D1561" s="1">
        <v>0</v>
      </c>
      <c r="E1561" s="1">
        <v>0</v>
      </c>
      <c r="F1561" s="1">
        <v>0</v>
      </c>
      <c r="G1561" s="2">
        <f t="shared" si="34"/>
        <v>226.63242</v>
      </c>
      <c r="H1561" s="2">
        <f t="shared" si="35"/>
        <v>0.19000000000005457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1072.6099999999999</v>
      </c>
      <c r="D1562" s="1">
        <v>0</v>
      </c>
      <c r="E1562" s="1">
        <v>0</v>
      </c>
      <c r="F1562" s="1">
        <v>0</v>
      </c>
      <c r="G1562" s="2">
        <f t="shared" si="34"/>
        <v>89.026629999999997</v>
      </c>
      <c r="H1562" s="2">
        <f t="shared" si="35"/>
        <v>0.39000000000010004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548.97</v>
      </c>
      <c r="D1563" s="1">
        <v>0</v>
      </c>
      <c r="E1563" s="1">
        <v>0</v>
      </c>
      <c r="F1563" s="1">
        <v>0</v>
      </c>
      <c r="G1563" s="2">
        <f t="shared" si="34"/>
        <v>46.113480000000003</v>
      </c>
      <c r="H1563" s="2">
        <f t="shared" si="35"/>
        <v>2.9999999999972715E-2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2704.34</v>
      </c>
      <c r="D1564" s="1">
        <v>0</v>
      </c>
      <c r="E1564" s="1">
        <v>0</v>
      </c>
      <c r="F1564" s="1">
        <v>0</v>
      </c>
      <c r="G1564" s="2">
        <f t="shared" si="34"/>
        <v>229.86890000000002</v>
      </c>
      <c r="H1564" s="2">
        <f t="shared" si="35"/>
        <v>0.34000000000014552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2590617.7100000004</v>
      </c>
      <c r="D1576" s="1">
        <v>0</v>
      </c>
      <c r="E1576" s="1">
        <v>0</v>
      </c>
      <c r="F1576" s="1">
        <v>0</v>
      </c>
      <c r="G1576" s="2">
        <f t="shared" si="34"/>
        <v>251289.91787000006</v>
      </c>
      <c r="H1576" s="2">
        <f t="shared" si="35"/>
        <v>0.28999999957159162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25596.97</v>
      </c>
      <c r="D1578" s="1">
        <v>0</v>
      </c>
      <c r="E1578" s="1">
        <v>0</v>
      </c>
      <c r="F1578" s="1">
        <v>0</v>
      </c>
      <c r="G1578" s="2">
        <f t="shared" si="34"/>
        <v>2534.1000300000001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2565020.7400000002</v>
      </c>
      <c r="D1580" s="13">
        <v>0</v>
      </c>
      <c r="E1580" s="13">
        <v>0</v>
      </c>
      <c r="F1580" s="13">
        <v>0</v>
      </c>
      <c r="G1580" s="14">
        <f t="shared" si="34"/>
        <v>259067.09474000003</v>
      </c>
      <c r="H1580" s="14">
        <f t="shared" si="35"/>
        <v>0.25999999977648258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1676973.93</v>
      </c>
      <c r="I16" s="170">
        <f>'PR-RAS'!E6</f>
        <v>2520989.0299999993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827416.84000000008</v>
      </c>
      <c r="I17" s="170">
        <f>'PR-RAS'!E151</f>
        <v>1061031.22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608737.80999999982</v>
      </c>
      <c r="I18" s="170">
        <f>'PR-RAS'!E645</f>
        <v>1590648.209999999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2800412.52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2597707.44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7089.7300000000005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2590617.7100000004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3" zoomScale="160" zoomScaleNormal="160" workbookViewId="0">
      <selection activeCell="E948" sqref="E9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1676973.93</v>
      </c>
      <c r="E6" s="51">
        <f>E7+E44+E50+E82+E106+E124+E133+E139</f>
        <v>2520989.0299999993</v>
      </c>
      <c r="F6" s="52">
        <f t="shared" ref="F6:F131" si="0">IF(D6&lt;&gt;0,IF(E6/D6&gt;=100,"&gt;&gt;100",E6/D6*100),"-")</f>
        <v>150.32964942991089</v>
      </c>
    </row>
    <row r="7" spans="1:25" ht="12.75" customHeight="1" x14ac:dyDescent="0.2">
      <c r="A7" s="53">
        <v>61</v>
      </c>
      <c r="B7" s="294" t="s">
        <v>60</v>
      </c>
      <c r="C7" s="50" t="s">
        <v>61</v>
      </c>
      <c r="D7" s="51">
        <f t="shared" ref="D7:E7" si="1">D8+D17+D23+D29+D37+D40</f>
        <v>1054139.23</v>
      </c>
      <c r="E7" s="51">
        <f t="shared" si="1"/>
        <v>1518986.0399999996</v>
      </c>
      <c r="F7" s="52">
        <f t="shared" si="0"/>
        <v>144.09728779375752</v>
      </c>
    </row>
    <row r="8" spans="1:25" ht="12.75" customHeight="1" x14ac:dyDescent="0.2">
      <c r="A8" s="53">
        <v>611</v>
      </c>
      <c r="B8" s="85" t="s">
        <v>62</v>
      </c>
      <c r="C8" s="50" t="s">
        <v>63</v>
      </c>
      <c r="D8" s="51">
        <f t="shared" ref="D8:E8" si="2">SUM(D9:D14)-D15-D16</f>
        <v>1033532.98</v>
      </c>
      <c r="E8" s="51">
        <f t="shared" si="2"/>
        <v>1474406.2099999997</v>
      </c>
      <c r="F8" s="52">
        <f t="shared" si="0"/>
        <v>142.65690970016263</v>
      </c>
    </row>
    <row r="9" spans="1:25" ht="12.75" customHeight="1" x14ac:dyDescent="0.2">
      <c r="A9" s="53">
        <v>6111</v>
      </c>
      <c r="B9" s="85" t="s">
        <v>64</v>
      </c>
      <c r="C9" s="50" t="s">
        <v>65</v>
      </c>
      <c r="D9" s="242">
        <v>971549.36</v>
      </c>
      <c r="E9" s="242">
        <v>1394385.16</v>
      </c>
      <c r="F9" s="52">
        <f t="shared" si="0"/>
        <v>143.52180315367607</v>
      </c>
    </row>
    <row r="10" spans="1:25" ht="12.75" customHeight="1" x14ac:dyDescent="0.2">
      <c r="A10" s="53">
        <v>6112</v>
      </c>
      <c r="B10" s="85" t="s">
        <v>66</v>
      </c>
      <c r="C10" s="50" t="s">
        <v>67</v>
      </c>
      <c r="D10" s="242">
        <v>55854.71</v>
      </c>
      <c r="E10" s="242">
        <v>82670.11</v>
      </c>
      <c r="F10" s="52">
        <f t="shared" si="0"/>
        <v>148.0092010145608</v>
      </c>
    </row>
    <row r="11" spans="1:25" ht="12.75" customHeight="1" x14ac:dyDescent="0.2">
      <c r="A11" s="53">
        <v>6113</v>
      </c>
      <c r="B11" s="85" t="s">
        <v>68</v>
      </c>
      <c r="C11" s="50" t="s">
        <v>69</v>
      </c>
      <c r="D11" s="242">
        <v>18007.48</v>
      </c>
      <c r="E11" s="242">
        <v>25753.68</v>
      </c>
      <c r="F11" s="52">
        <f t="shared" si="0"/>
        <v>143.01656867035254</v>
      </c>
    </row>
    <row r="12" spans="1:25" ht="12.75" customHeight="1" x14ac:dyDescent="0.2">
      <c r="A12" s="53">
        <v>6114</v>
      </c>
      <c r="B12" s="85" t="s">
        <v>70</v>
      </c>
      <c r="C12" s="50" t="s">
        <v>71</v>
      </c>
      <c r="D12" s="242">
        <v>126574.39999999999</v>
      </c>
      <c r="E12" s="242">
        <v>101236.18</v>
      </c>
      <c r="F12" s="52">
        <f t="shared" si="0"/>
        <v>79.981560252310103</v>
      </c>
    </row>
    <row r="13" spans="1:25" ht="12.75" customHeight="1" x14ac:dyDescent="0.2">
      <c r="A13" s="53">
        <v>6115</v>
      </c>
      <c r="B13" s="85" t="s">
        <v>72</v>
      </c>
      <c r="C13" s="50" t="s">
        <v>73</v>
      </c>
      <c r="D13" s="242">
        <v>57988.59</v>
      </c>
      <c r="E13" s="242">
        <v>117869.38</v>
      </c>
      <c r="F13" s="52">
        <f t="shared" si="0"/>
        <v>203.26305571492603</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196441.56</v>
      </c>
      <c r="E15" s="242">
        <v>247508.3</v>
      </c>
      <c r="F15" s="52">
        <f t="shared" si="0"/>
        <v>125.9958941478575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15440.490000000002</v>
      </c>
      <c r="E23" s="51">
        <f t="shared" si="4"/>
        <v>36853.410000000003</v>
      </c>
      <c r="F23" s="52">
        <f t="shared" si="0"/>
        <v>238.68031390195517</v>
      </c>
    </row>
    <row r="24" spans="1:6" ht="12.75" customHeight="1" x14ac:dyDescent="0.2">
      <c r="A24" s="53">
        <v>6131</v>
      </c>
      <c r="B24" s="85" t="s">
        <v>94</v>
      </c>
      <c r="C24" s="50" t="s">
        <v>95</v>
      </c>
      <c r="D24" s="242">
        <v>2140.8000000000002</v>
      </c>
      <c r="E24" s="242">
        <v>1858.9</v>
      </c>
      <c r="F24" s="52">
        <f t="shared" si="0"/>
        <v>86.832025411061281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13299.69</v>
      </c>
      <c r="E27" s="242">
        <v>34994.51</v>
      </c>
      <c r="F27" s="52">
        <f t="shared" si="0"/>
        <v>263.12274947761944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5165.76</v>
      </c>
      <c r="E29" s="51">
        <f t="shared" si="5"/>
        <v>7726.42</v>
      </c>
      <c r="F29" s="52">
        <f t="shared" si="0"/>
        <v>149.56986000123894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5140.0600000000004</v>
      </c>
      <c r="E31" s="242">
        <v>7726.42</v>
      </c>
      <c r="F31" s="52">
        <f t="shared" si="0"/>
        <v>150.31770057158863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25.7</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407896.86</v>
      </c>
      <c r="E50" s="51">
        <f>E51+E54+E59+E62+E65+E68+E71+E74+E77</f>
        <v>737112.49</v>
      </c>
      <c r="F50" s="52">
        <f t="shared" si="0"/>
        <v>180.71050853394655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10080</v>
      </c>
      <c r="E54" s="51">
        <f t="shared" si="11"/>
        <v>15860</v>
      </c>
      <c r="F54" s="52">
        <f t="shared" si="0"/>
        <v>157.34126984126985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10080</v>
      </c>
      <c r="E57" s="242">
        <v>15860</v>
      </c>
      <c r="F57" s="52">
        <f t="shared" si="0"/>
        <v>157.34126984126985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395250.36</v>
      </c>
      <c r="E59" s="51">
        <f t="shared" si="12"/>
        <v>676536.74</v>
      </c>
      <c r="F59" s="52">
        <f t="shared" si="0"/>
        <v>171.16663473753698</v>
      </c>
    </row>
    <row r="60" spans="1:6" ht="24" x14ac:dyDescent="0.2">
      <c r="A60" s="53">
        <v>6331</v>
      </c>
      <c r="B60" s="86" t="s">
        <v>166</v>
      </c>
      <c r="C60" s="50" t="s">
        <v>167</v>
      </c>
      <c r="D60" s="242">
        <v>359650.36</v>
      </c>
      <c r="E60" s="242">
        <v>555836.74</v>
      </c>
      <c r="F60" s="52">
        <f t="shared" si="0"/>
        <v>154.54919605808263</v>
      </c>
    </row>
    <row r="61" spans="1:6" ht="24" x14ac:dyDescent="0.2">
      <c r="A61" s="53">
        <v>6332</v>
      </c>
      <c r="B61" s="86" t="s">
        <v>168</v>
      </c>
      <c r="C61" s="50" t="s">
        <v>169</v>
      </c>
      <c r="D61" s="242">
        <v>35600</v>
      </c>
      <c r="E61" s="242">
        <v>120700</v>
      </c>
      <c r="F61" s="52">
        <f t="shared" si="0"/>
        <v>339.04494382022472</v>
      </c>
    </row>
    <row r="62" spans="1:6" ht="12.75" customHeight="1" x14ac:dyDescent="0.2">
      <c r="A62" s="53">
        <v>634</v>
      </c>
      <c r="B62" s="85" t="s">
        <v>170</v>
      </c>
      <c r="C62" s="50" t="s">
        <v>171</v>
      </c>
      <c r="D62" s="51">
        <f t="shared" ref="D62:E62" si="13">SUM(D63:D64)</f>
        <v>2566.5</v>
      </c>
      <c r="E62" s="51">
        <f t="shared" si="13"/>
        <v>5991.6</v>
      </c>
      <c r="F62" s="52">
        <f t="shared" si="0"/>
        <v>233.45412039742843</v>
      </c>
    </row>
    <row r="63" spans="1:6" ht="12.75" customHeight="1" x14ac:dyDescent="0.2">
      <c r="A63" s="53">
        <v>6341</v>
      </c>
      <c r="B63" s="85" t="s">
        <v>172</v>
      </c>
      <c r="C63" s="50" t="s">
        <v>173</v>
      </c>
      <c r="D63" s="242">
        <v>2566.5</v>
      </c>
      <c r="E63" s="242">
        <v>5991.6</v>
      </c>
      <c r="F63" s="52">
        <f t="shared" si="0"/>
        <v>233.45412039742843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38724.15</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38724.15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130554.69</v>
      </c>
      <c r="E82" s="51">
        <f t="shared" si="19"/>
        <v>134337.13</v>
      </c>
      <c r="F82" s="52">
        <f t="shared" si="0"/>
        <v>102.89720729297431</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130554.69</v>
      </c>
      <c r="E91" s="51">
        <f t="shared" si="21"/>
        <v>134337.13</v>
      </c>
      <c r="F91" s="52">
        <f t="shared" si="0"/>
        <v>102.89720729297431</v>
      </c>
    </row>
    <row r="92" spans="1:6" ht="12.75" customHeight="1" x14ac:dyDescent="0.2">
      <c r="A92" s="53">
        <v>6421</v>
      </c>
      <c r="B92" s="85" t="s">
        <v>230</v>
      </c>
      <c r="C92" s="50" t="s">
        <v>231</v>
      </c>
      <c r="D92" s="242">
        <v>703.43</v>
      </c>
      <c r="E92" s="242">
        <v>2022.44</v>
      </c>
      <c r="F92" s="52">
        <f t="shared" si="0"/>
        <v>287.51119514379542</v>
      </c>
    </row>
    <row r="93" spans="1:6" ht="12.75" customHeight="1" x14ac:dyDescent="0.2">
      <c r="A93" s="53">
        <v>6422</v>
      </c>
      <c r="B93" s="85" t="s">
        <v>232</v>
      </c>
      <c r="C93" s="50" t="s">
        <v>233</v>
      </c>
      <c r="D93" s="242">
        <v>42187.519999999997</v>
      </c>
      <c r="E93" s="242">
        <v>39761.760000000002</v>
      </c>
      <c r="F93" s="52">
        <f t="shared" si="0"/>
        <v>94.250053096271131</v>
      </c>
    </row>
    <row r="94" spans="1:6" ht="12.75" customHeight="1" x14ac:dyDescent="0.2">
      <c r="A94" s="53">
        <v>6423</v>
      </c>
      <c r="B94" s="85" t="s">
        <v>234</v>
      </c>
      <c r="C94" s="50" t="s">
        <v>235</v>
      </c>
      <c r="D94" s="242">
        <v>86596.55</v>
      </c>
      <c r="E94" s="242">
        <v>92109.7</v>
      </c>
      <c r="F94" s="52">
        <f t="shared" si="0"/>
        <v>106.36647764835897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1067.19</v>
      </c>
      <c r="E97" s="242">
        <v>443.23</v>
      </c>
      <c r="F97" s="52">
        <f t="shared" si="0"/>
        <v>41.532435648759822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80265.049999999988</v>
      </c>
      <c r="E106" s="51">
        <f t="shared" si="23"/>
        <v>126771.66999999998</v>
      </c>
      <c r="F106" s="52">
        <f t="shared" si="0"/>
        <v>157.9413082032591</v>
      </c>
    </row>
    <row r="107" spans="1:6" ht="12.75" customHeight="1" x14ac:dyDescent="0.2">
      <c r="A107" s="53">
        <v>651</v>
      </c>
      <c r="B107" s="85" t="s">
        <v>260</v>
      </c>
      <c r="C107" s="50" t="s">
        <v>261</v>
      </c>
      <c r="D107" s="51">
        <f t="shared" ref="D107:E107" si="24">SUM(D108:D111)</f>
        <v>30553.79</v>
      </c>
      <c r="E107" s="51">
        <f t="shared" si="24"/>
        <v>33716.85</v>
      </c>
      <c r="F107" s="52">
        <f t="shared" si="0"/>
        <v>110.35243090955326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2917.64</v>
      </c>
      <c r="E109" s="242">
        <v>4214.62</v>
      </c>
      <c r="F109" s="52">
        <f t="shared" si="0"/>
        <v>144.45305109609137</v>
      </c>
    </row>
    <row r="110" spans="1:6" ht="12.75" customHeight="1" x14ac:dyDescent="0.2">
      <c r="A110" s="53">
        <v>6513</v>
      </c>
      <c r="B110" s="85" t="s">
        <v>266</v>
      </c>
      <c r="C110" s="50" t="s">
        <v>267</v>
      </c>
      <c r="D110" s="242">
        <v>0.82</v>
      </c>
      <c r="E110" s="242">
        <v>5.94</v>
      </c>
      <c r="F110" s="52">
        <f t="shared" si="0"/>
        <v>724.39024390243912</v>
      </c>
    </row>
    <row r="111" spans="1:6" ht="12.75" customHeight="1" x14ac:dyDescent="0.2">
      <c r="A111" s="53">
        <v>6514</v>
      </c>
      <c r="B111" s="85" t="s">
        <v>268</v>
      </c>
      <c r="C111" s="50" t="s">
        <v>269</v>
      </c>
      <c r="D111" s="242">
        <v>27635.33</v>
      </c>
      <c r="E111" s="242">
        <v>29496.29</v>
      </c>
      <c r="F111" s="52">
        <f t="shared" si="0"/>
        <v>106.73398870214324</v>
      </c>
    </row>
    <row r="112" spans="1:6" ht="12.75" customHeight="1" x14ac:dyDescent="0.2">
      <c r="A112" s="53">
        <v>652</v>
      </c>
      <c r="B112" s="85" t="s">
        <v>270</v>
      </c>
      <c r="C112" s="50" t="s">
        <v>271</v>
      </c>
      <c r="D112" s="51">
        <f t="shared" ref="D112:E112" si="25">SUM(D113:D119)</f>
        <v>7070.45</v>
      </c>
      <c r="E112" s="51">
        <f t="shared" si="25"/>
        <v>10193.109999999999</v>
      </c>
      <c r="F112" s="52">
        <f t="shared" si="0"/>
        <v>144.16493999674702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614.74</v>
      </c>
      <c r="E114" s="242">
        <v>312.08</v>
      </c>
      <c r="F114" s="52">
        <f t="shared" si="0"/>
        <v>50.76617757100562</v>
      </c>
    </row>
    <row r="115" spans="1:6" ht="12.75" customHeight="1" x14ac:dyDescent="0.2">
      <c r="A115" s="53">
        <v>6524</v>
      </c>
      <c r="B115" s="85" t="s">
        <v>276</v>
      </c>
      <c r="C115" s="50" t="s">
        <v>277</v>
      </c>
      <c r="D115" s="242">
        <v>318.83999999999997</v>
      </c>
      <c r="E115" s="242">
        <v>35.880000000000003</v>
      </c>
      <c r="F115" s="52">
        <f t="shared" si="0"/>
        <v>11.253293187805797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6136.87</v>
      </c>
      <c r="E117" s="242">
        <v>9845.15</v>
      </c>
      <c r="F117" s="52">
        <f t="shared" si="0"/>
        <v>160.42624334554912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42640.81</v>
      </c>
      <c r="E120" s="51">
        <f t="shared" si="26"/>
        <v>82861.709999999992</v>
      </c>
      <c r="F120" s="52">
        <f t="shared" si="0"/>
        <v>194.32489673624866</v>
      </c>
    </row>
    <row r="121" spans="1:6" ht="12.75" customHeight="1" x14ac:dyDescent="0.2">
      <c r="A121" s="53">
        <v>6531</v>
      </c>
      <c r="B121" s="85" t="s">
        <v>288</v>
      </c>
      <c r="C121" s="50" t="s">
        <v>289</v>
      </c>
      <c r="D121" s="242">
        <v>27796.51</v>
      </c>
      <c r="E121" s="242">
        <v>54824.77</v>
      </c>
      <c r="F121" s="52">
        <f t="shared" si="0"/>
        <v>197.23616382056596</v>
      </c>
    </row>
    <row r="122" spans="1:6" ht="12.75" customHeight="1" x14ac:dyDescent="0.2">
      <c r="A122" s="53">
        <v>6532</v>
      </c>
      <c r="B122" s="85" t="s">
        <v>290</v>
      </c>
      <c r="C122" s="50" t="s">
        <v>291</v>
      </c>
      <c r="D122" s="242">
        <v>14844.3</v>
      </c>
      <c r="E122" s="242">
        <v>28036.94</v>
      </c>
      <c r="F122" s="52">
        <f t="shared" si="0"/>
        <v>188.87343963676292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4118.1000000000004</v>
      </c>
      <c r="E124" s="51">
        <f t="shared" si="27"/>
        <v>3781.7</v>
      </c>
      <c r="F124" s="52">
        <f t="shared" si="0"/>
        <v>91.831184284014455</v>
      </c>
    </row>
    <row r="125" spans="1:6" ht="12.75" customHeight="1" x14ac:dyDescent="0.2">
      <c r="A125" s="53">
        <v>661</v>
      </c>
      <c r="B125" s="86" t="s">
        <v>296</v>
      </c>
      <c r="C125" s="50" t="s">
        <v>297</v>
      </c>
      <c r="D125" s="51">
        <f t="shared" ref="D125:E125" si="28">SUM(D126:D127)</f>
        <v>4118.1000000000004</v>
      </c>
      <c r="E125" s="51">
        <f t="shared" si="28"/>
        <v>3781.7</v>
      </c>
      <c r="F125" s="52">
        <f t="shared" si="0"/>
        <v>91.831184284014455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4118.1000000000004</v>
      </c>
      <c r="E127" s="242">
        <v>3781.7</v>
      </c>
      <c r="F127" s="52">
        <f t="shared" si="0"/>
        <v>91.831184284014455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827416.84000000008</v>
      </c>
      <c r="E151" s="51">
        <f t="shared" si="35"/>
        <v>1061031.22</v>
      </c>
      <c r="F151" s="52">
        <f t="shared" si="31"/>
        <v>128.23418242248971</v>
      </c>
    </row>
    <row r="152" spans="1:6" ht="12.75" customHeight="1" x14ac:dyDescent="0.2">
      <c r="A152" s="53">
        <v>31</v>
      </c>
      <c r="B152" s="85" t="s">
        <v>349</v>
      </c>
      <c r="C152" s="50" t="s">
        <v>350</v>
      </c>
      <c r="D152" s="51">
        <f t="shared" ref="D152:E152" si="36">D153+D158+D159</f>
        <v>139565.6</v>
      </c>
      <c r="E152" s="51">
        <f t="shared" si="36"/>
        <v>168509.86000000002</v>
      </c>
      <c r="F152" s="52">
        <f t="shared" si="31"/>
        <v>120.73882102753115</v>
      </c>
    </row>
    <row r="153" spans="1:6" ht="12.75" customHeight="1" x14ac:dyDescent="0.2">
      <c r="A153" s="53">
        <v>311</v>
      </c>
      <c r="B153" s="85" t="s">
        <v>351</v>
      </c>
      <c r="C153" s="50" t="s">
        <v>352</v>
      </c>
      <c r="D153" s="51">
        <f t="shared" ref="D153:E153" si="37">SUM(D154:D157)</f>
        <v>116533.08</v>
      </c>
      <c r="E153" s="51">
        <f t="shared" si="37"/>
        <v>137001.78</v>
      </c>
      <c r="F153" s="52">
        <f t="shared" si="31"/>
        <v>117.56471209720021</v>
      </c>
    </row>
    <row r="154" spans="1:6" ht="12.75" customHeight="1" x14ac:dyDescent="0.2">
      <c r="A154" s="53">
        <v>3111</v>
      </c>
      <c r="B154" s="85" t="s">
        <v>353</v>
      </c>
      <c r="C154" s="50" t="s">
        <v>354</v>
      </c>
      <c r="D154" s="242">
        <v>116533.08</v>
      </c>
      <c r="E154" s="242">
        <v>130001.78</v>
      </c>
      <c r="F154" s="52">
        <f t="shared" si="31"/>
        <v>111.55783405021131</v>
      </c>
    </row>
    <row r="155" spans="1:6" ht="12.75" customHeight="1" x14ac:dyDescent="0.2">
      <c r="A155" s="53">
        <v>3112</v>
      </c>
      <c r="B155" s="85" t="s">
        <v>355</v>
      </c>
      <c r="C155" s="50" t="s">
        <v>356</v>
      </c>
      <c r="D155" s="242">
        <v>0</v>
      </c>
      <c r="E155" s="242">
        <v>7000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3814.5</v>
      </c>
      <c r="E158" s="242">
        <v>10074.26</v>
      </c>
      <c r="F158" s="52">
        <f t="shared" si="31"/>
        <v>264.10433870756327</v>
      </c>
    </row>
    <row r="159" spans="1:6" ht="12.75" customHeight="1" x14ac:dyDescent="0.2">
      <c r="A159" s="53">
        <v>313</v>
      </c>
      <c r="B159" s="85" t="s">
        <v>363</v>
      </c>
      <c r="C159" s="50" t="s">
        <v>364</v>
      </c>
      <c r="D159" s="51">
        <f t="shared" ref="D159:E159" si="38">SUM(D160:D162)</f>
        <v>19218.02</v>
      </c>
      <c r="E159" s="51">
        <f t="shared" si="38"/>
        <v>21433.82</v>
      </c>
      <c r="F159" s="52">
        <f t="shared" si="31"/>
        <v>111.52980379872639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19218.02</v>
      </c>
      <c r="E161" s="242">
        <v>21433.82</v>
      </c>
      <c r="F161" s="52">
        <f t="shared" si="31"/>
        <v>111.52980379872639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274449.74000000005</v>
      </c>
      <c r="E163" s="51">
        <f t="shared" si="39"/>
        <v>338222.24</v>
      </c>
      <c r="F163" s="52">
        <f t="shared" si="31"/>
        <v>123.2364949589677</v>
      </c>
    </row>
    <row r="164" spans="1:6" ht="12.75" customHeight="1" x14ac:dyDescent="0.2">
      <c r="A164" s="53">
        <v>321</v>
      </c>
      <c r="B164" s="85" t="s">
        <v>372</v>
      </c>
      <c r="C164" s="50" t="s">
        <v>373</v>
      </c>
      <c r="D164" s="51">
        <f t="shared" ref="D164:E164" si="40">SUM(D165:D168)</f>
        <v>4373.33</v>
      </c>
      <c r="E164" s="51">
        <f t="shared" si="40"/>
        <v>10842.369999999999</v>
      </c>
      <c r="F164" s="52">
        <f t="shared" si="31"/>
        <v>247.92023469530079</v>
      </c>
    </row>
    <row r="165" spans="1:6" ht="12.75" customHeight="1" x14ac:dyDescent="0.2">
      <c r="A165" s="53">
        <v>3211</v>
      </c>
      <c r="B165" s="85" t="s">
        <v>374</v>
      </c>
      <c r="C165" s="50" t="s">
        <v>375</v>
      </c>
      <c r="D165" s="242">
        <v>363.18</v>
      </c>
      <c r="E165" s="242">
        <v>166.2</v>
      </c>
      <c r="F165" s="52">
        <f t="shared" si="31"/>
        <v>45.76243185197422</v>
      </c>
    </row>
    <row r="166" spans="1:6" ht="12.75" customHeight="1" x14ac:dyDescent="0.2">
      <c r="A166" s="53">
        <v>3212</v>
      </c>
      <c r="B166" s="85" t="s">
        <v>376</v>
      </c>
      <c r="C166" s="50" t="s">
        <v>377</v>
      </c>
      <c r="D166" s="242">
        <v>0</v>
      </c>
      <c r="E166" s="242">
        <v>6493.9</v>
      </c>
      <c r="F166" s="52" t="str">
        <f t="shared" si="31"/>
        <v>-</v>
      </c>
    </row>
    <row r="167" spans="1:6" ht="12.75" customHeight="1" x14ac:dyDescent="0.2">
      <c r="A167" s="53">
        <v>3213</v>
      </c>
      <c r="B167" s="85" t="s">
        <v>378</v>
      </c>
      <c r="C167" s="50" t="s">
        <v>379</v>
      </c>
      <c r="D167" s="242">
        <v>730.15</v>
      </c>
      <c r="E167" s="242">
        <v>996.97</v>
      </c>
      <c r="F167" s="52">
        <f t="shared" si="31"/>
        <v>136.54317605971374</v>
      </c>
    </row>
    <row r="168" spans="1:6" ht="12.75" customHeight="1" x14ac:dyDescent="0.2">
      <c r="A168" s="53">
        <v>3214</v>
      </c>
      <c r="B168" s="85" t="s">
        <v>380</v>
      </c>
      <c r="C168" s="50" t="s">
        <v>381</v>
      </c>
      <c r="D168" s="242">
        <v>3280</v>
      </c>
      <c r="E168" s="242">
        <v>3185.3</v>
      </c>
      <c r="F168" s="52">
        <f t="shared" si="31"/>
        <v>97.112804878048792</v>
      </c>
    </row>
    <row r="169" spans="1:6" ht="12.75" customHeight="1" x14ac:dyDescent="0.2">
      <c r="A169" s="53">
        <v>322</v>
      </c>
      <c r="B169" s="85" t="s">
        <v>382</v>
      </c>
      <c r="C169" s="50" t="s">
        <v>383</v>
      </c>
      <c r="D169" s="51">
        <f t="shared" ref="D169:E169" si="41">SUM(D170:D176)</f>
        <v>52635.69</v>
      </c>
      <c r="E169" s="51">
        <f t="shared" si="41"/>
        <v>48504.11</v>
      </c>
      <c r="F169" s="52">
        <f t="shared" si="31"/>
        <v>92.150611115765741</v>
      </c>
    </row>
    <row r="170" spans="1:6" ht="12.75" customHeight="1" x14ac:dyDescent="0.2">
      <c r="A170" s="53">
        <v>3221</v>
      </c>
      <c r="B170" s="85" t="s">
        <v>384</v>
      </c>
      <c r="C170" s="50" t="s">
        <v>385</v>
      </c>
      <c r="D170" s="242">
        <v>3119.58</v>
      </c>
      <c r="E170" s="242">
        <v>4960.92</v>
      </c>
      <c r="F170" s="52">
        <f t="shared" si="31"/>
        <v>159.02525339949608</v>
      </c>
    </row>
    <row r="171" spans="1:6" ht="12.75" customHeight="1" x14ac:dyDescent="0.2">
      <c r="A171" s="53">
        <v>3222</v>
      </c>
      <c r="B171" s="85" t="s">
        <v>386</v>
      </c>
      <c r="C171" s="50" t="s">
        <v>387</v>
      </c>
      <c r="D171" s="242">
        <v>473.32</v>
      </c>
      <c r="E171" s="242">
        <v>125</v>
      </c>
      <c r="F171" s="52">
        <f t="shared" si="31"/>
        <v>26.409194625200712</v>
      </c>
    </row>
    <row r="172" spans="1:6" ht="12.75" customHeight="1" x14ac:dyDescent="0.2">
      <c r="A172" s="53">
        <v>3223</v>
      </c>
      <c r="B172" s="85" t="s">
        <v>388</v>
      </c>
      <c r="C172" s="50" t="s">
        <v>389</v>
      </c>
      <c r="D172" s="242">
        <v>38737.72</v>
      </c>
      <c r="E172" s="242">
        <v>36550.730000000003</v>
      </c>
      <c r="F172" s="52">
        <f t="shared" si="31"/>
        <v>94.354365718994302</v>
      </c>
    </row>
    <row r="173" spans="1:6" ht="12.75" customHeight="1" x14ac:dyDescent="0.2">
      <c r="A173" s="53">
        <v>3224</v>
      </c>
      <c r="B173" s="85" t="s">
        <v>390</v>
      </c>
      <c r="C173" s="50" t="s">
        <v>391</v>
      </c>
      <c r="D173" s="242">
        <v>7326.76</v>
      </c>
      <c r="E173" s="242">
        <v>3927.53</v>
      </c>
      <c r="F173" s="52">
        <f t="shared" si="31"/>
        <v>53.605277093831383</v>
      </c>
    </row>
    <row r="174" spans="1:6" ht="12.75" customHeight="1" x14ac:dyDescent="0.2">
      <c r="A174" s="53">
        <v>3225</v>
      </c>
      <c r="B174" s="85" t="s">
        <v>392</v>
      </c>
      <c r="C174" s="50" t="s">
        <v>393</v>
      </c>
      <c r="D174" s="242">
        <v>2284.88</v>
      </c>
      <c r="E174" s="242">
        <v>2493.73</v>
      </c>
      <c r="F174" s="52">
        <f t="shared" si="31"/>
        <v>109.14052379118377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693.43</v>
      </c>
      <c r="E176" s="242">
        <v>446.2</v>
      </c>
      <c r="F176" s="52">
        <f t="shared" si="31"/>
        <v>64.346797802229503</v>
      </c>
    </row>
    <row r="177" spans="1:6" ht="12.75" customHeight="1" x14ac:dyDescent="0.2">
      <c r="A177" s="53">
        <v>323</v>
      </c>
      <c r="B177" s="85" t="s">
        <v>398</v>
      </c>
      <c r="C177" s="50" t="s">
        <v>399</v>
      </c>
      <c r="D177" s="51">
        <f t="shared" ref="D177:E177" si="42">SUM(D178:D186)</f>
        <v>173302.63</v>
      </c>
      <c r="E177" s="51">
        <f t="shared" si="42"/>
        <v>227272.99999999997</v>
      </c>
      <c r="F177" s="52">
        <f t="shared" si="31"/>
        <v>131.14226829679384</v>
      </c>
    </row>
    <row r="178" spans="1:6" ht="12.75" customHeight="1" x14ac:dyDescent="0.2">
      <c r="A178" s="53">
        <v>3231</v>
      </c>
      <c r="B178" s="85" t="s">
        <v>400</v>
      </c>
      <c r="C178" s="50" t="s">
        <v>401</v>
      </c>
      <c r="D178" s="242">
        <v>7525.78</v>
      </c>
      <c r="E178" s="242">
        <v>7765.86</v>
      </c>
      <c r="F178" s="52">
        <f t="shared" si="31"/>
        <v>103.19010122538795</v>
      </c>
    </row>
    <row r="179" spans="1:6" ht="12.75" customHeight="1" x14ac:dyDescent="0.2">
      <c r="A179" s="53">
        <v>3232</v>
      </c>
      <c r="B179" s="85" t="s">
        <v>402</v>
      </c>
      <c r="C179" s="50" t="s">
        <v>403</v>
      </c>
      <c r="D179" s="242">
        <v>28150.14</v>
      </c>
      <c r="E179" s="242">
        <v>56434.73</v>
      </c>
      <c r="F179" s="52">
        <f t="shared" si="31"/>
        <v>200.47761751806564</v>
      </c>
    </row>
    <row r="180" spans="1:6" ht="12.75" customHeight="1" x14ac:dyDescent="0.2">
      <c r="A180" s="53">
        <v>3233</v>
      </c>
      <c r="B180" s="85" t="s">
        <v>404</v>
      </c>
      <c r="C180" s="50" t="s">
        <v>405</v>
      </c>
      <c r="D180" s="242">
        <v>15714.12</v>
      </c>
      <c r="E180" s="242">
        <v>20034.46</v>
      </c>
      <c r="F180" s="52">
        <f t="shared" si="31"/>
        <v>127.49336265727894</v>
      </c>
    </row>
    <row r="181" spans="1:6" ht="12.75" customHeight="1" x14ac:dyDescent="0.2">
      <c r="A181" s="53">
        <v>3234</v>
      </c>
      <c r="B181" s="85" t="s">
        <v>406</v>
      </c>
      <c r="C181" s="50" t="s">
        <v>407</v>
      </c>
      <c r="D181" s="242">
        <v>34215.760000000002</v>
      </c>
      <c r="E181" s="242">
        <v>42696.56</v>
      </c>
      <c r="F181" s="52">
        <f t="shared" si="31"/>
        <v>124.78623885601255</v>
      </c>
    </row>
    <row r="182" spans="1:6" ht="12.75" customHeight="1" x14ac:dyDescent="0.2">
      <c r="A182" s="53">
        <v>3235</v>
      </c>
      <c r="B182" s="85" t="s">
        <v>408</v>
      </c>
      <c r="C182" s="50" t="s">
        <v>409</v>
      </c>
      <c r="D182" s="242">
        <v>13975.6</v>
      </c>
      <c r="E182" s="242">
        <v>21764.66</v>
      </c>
      <c r="F182" s="52">
        <f t="shared" si="31"/>
        <v>155.73327799879792</v>
      </c>
    </row>
    <row r="183" spans="1:6" ht="12.75" customHeight="1" x14ac:dyDescent="0.2">
      <c r="A183" s="53">
        <v>3236</v>
      </c>
      <c r="B183" s="85" t="s">
        <v>410</v>
      </c>
      <c r="C183" s="50" t="s">
        <v>411</v>
      </c>
      <c r="D183" s="242">
        <v>740.65</v>
      </c>
      <c r="E183" s="242">
        <v>4819.3599999999997</v>
      </c>
      <c r="F183" s="52">
        <f t="shared" si="31"/>
        <v>650.69330993046651</v>
      </c>
    </row>
    <row r="184" spans="1:6" ht="12.75" customHeight="1" x14ac:dyDescent="0.2">
      <c r="A184" s="53">
        <v>3237</v>
      </c>
      <c r="B184" s="85" t="s">
        <v>412</v>
      </c>
      <c r="C184" s="50" t="s">
        <v>413</v>
      </c>
      <c r="D184" s="242">
        <v>29995.1</v>
      </c>
      <c r="E184" s="242">
        <v>27511.34</v>
      </c>
      <c r="F184" s="52">
        <f t="shared" si="31"/>
        <v>91.719447509759931</v>
      </c>
    </row>
    <row r="185" spans="1:6" ht="12.75" customHeight="1" x14ac:dyDescent="0.2">
      <c r="A185" s="53">
        <v>3238</v>
      </c>
      <c r="B185" s="85" t="s">
        <v>414</v>
      </c>
      <c r="C185" s="50" t="s">
        <v>415</v>
      </c>
      <c r="D185" s="242">
        <v>4222.29</v>
      </c>
      <c r="E185" s="242">
        <v>6215.77</v>
      </c>
      <c r="F185" s="52">
        <f t="shared" si="31"/>
        <v>147.21324210321887</v>
      </c>
    </row>
    <row r="186" spans="1:6" ht="12.75" customHeight="1" x14ac:dyDescent="0.2">
      <c r="A186" s="53">
        <v>3239</v>
      </c>
      <c r="B186" s="85" t="s">
        <v>416</v>
      </c>
      <c r="C186" s="50" t="s">
        <v>417</v>
      </c>
      <c r="D186" s="242">
        <v>38763.19</v>
      </c>
      <c r="E186" s="242">
        <v>40030.26</v>
      </c>
      <c r="F186" s="52">
        <f t="shared" si="31"/>
        <v>103.26874542575055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44138.090000000004</v>
      </c>
      <c r="E188" s="51">
        <f t="shared" si="43"/>
        <v>51602.759999999995</v>
      </c>
      <c r="F188" s="52">
        <f t="shared" si="31"/>
        <v>116.91208205882944</v>
      </c>
    </row>
    <row r="189" spans="1:6" ht="12.75" customHeight="1" x14ac:dyDescent="0.2">
      <c r="A189" s="53">
        <v>3291</v>
      </c>
      <c r="B189" s="232" t="s">
        <v>422</v>
      </c>
      <c r="C189" s="50" t="s">
        <v>423</v>
      </c>
      <c r="D189" s="242">
        <v>4073.84</v>
      </c>
      <c r="E189" s="242">
        <v>3663.1</v>
      </c>
      <c r="F189" s="52">
        <f t="shared" si="31"/>
        <v>89.917620721481455</v>
      </c>
    </row>
    <row r="190" spans="1:6" ht="12.75" customHeight="1" x14ac:dyDescent="0.2">
      <c r="A190" s="53">
        <v>3292</v>
      </c>
      <c r="B190" s="85" t="s">
        <v>424</v>
      </c>
      <c r="C190" s="50" t="s">
        <v>425</v>
      </c>
      <c r="D190" s="242">
        <v>5858.76</v>
      </c>
      <c r="E190" s="242">
        <v>7804.68</v>
      </c>
      <c r="F190" s="52">
        <f t="shared" si="31"/>
        <v>133.21385412612906</v>
      </c>
    </row>
    <row r="191" spans="1:6" ht="12.75" customHeight="1" x14ac:dyDescent="0.2">
      <c r="A191" s="53">
        <v>3293</v>
      </c>
      <c r="B191" s="85" t="s">
        <v>426</v>
      </c>
      <c r="C191" s="50" t="s">
        <v>427</v>
      </c>
      <c r="D191" s="242">
        <v>26960.560000000001</v>
      </c>
      <c r="E191" s="242">
        <v>24659.97</v>
      </c>
      <c r="F191" s="52">
        <f t="shared" si="31"/>
        <v>91.466831549493037</v>
      </c>
    </row>
    <row r="192" spans="1:6" ht="12.75" customHeight="1" x14ac:dyDescent="0.2">
      <c r="A192" s="53">
        <v>3294</v>
      </c>
      <c r="B192" s="85" t="s">
        <v>428</v>
      </c>
      <c r="C192" s="50" t="s">
        <v>429</v>
      </c>
      <c r="D192" s="242">
        <v>1500</v>
      </c>
      <c r="E192" s="242">
        <v>1500</v>
      </c>
      <c r="F192" s="52">
        <f t="shared" si="31"/>
        <v>100</v>
      </c>
    </row>
    <row r="193" spans="1:6" ht="12.75" customHeight="1" x14ac:dyDescent="0.2">
      <c r="A193" s="53">
        <v>3295</v>
      </c>
      <c r="B193" s="85" t="s">
        <v>430</v>
      </c>
      <c r="C193" s="50" t="s">
        <v>431</v>
      </c>
      <c r="D193" s="242">
        <v>505.32</v>
      </c>
      <c r="E193" s="242">
        <v>1041.67</v>
      </c>
      <c r="F193" s="52">
        <f t="shared" si="31"/>
        <v>206.14066334204071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5239.6099999999997</v>
      </c>
      <c r="E195" s="242">
        <v>12933.34</v>
      </c>
      <c r="F195" s="52">
        <f t="shared" si="31"/>
        <v>246.8378371672701</v>
      </c>
    </row>
    <row r="196" spans="1:6" ht="12.75" customHeight="1" x14ac:dyDescent="0.2">
      <c r="A196" s="53">
        <v>34</v>
      </c>
      <c r="B196" s="232" t="s">
        <v>436</v>
      </c>
      <c r="C196" s="50" t="s">
        <v>437</v>
      </c>
      <c r="D196" s="51">
        <f t="shared" ref="D196:E196" si="44">D197+D202+D210</f>
        <v>47511.08</v>
      </c>
      <c r="E196" s="51">
        <f t="shared" si="44"/>
        <v>44678.990000000005</v>
      </c>
      <c r="F196" s="52">
        <f t="shared" si="31"/>
        <v>94.039095722513579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45462.75</v>
      </c>
      <c r="E202" s="51">
        <f t="shared" si="46"/>
        <v>42094.91</v>
      </c>
      <c r="F202" s="52">
        <f t="shared" si="31"/>
        <v>92.592089127912431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45462.75</v>
      </c>
      <c r="E204" s="242">
        <v>42094.91</v>
      </c>
      <c r="F204" s="52">
        <f t="shared" si="31"/>
        <v>92.592089127912431</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2048.33</v>
      </c>
      <c r="E210" s="51">
        <f t="shared" si="47"/>
        <v>2584.08</v>
      </c>
      <c r="F210" s="52">
        <f t="shared" si="31"/>
        <v>126.15545346697066</v>
      </c>
    </row>
    <row r="211" spans="1:6" ht="12.75" customHeight="1" x14ac:dyDescent="0.2">
      <c r="A211" s="53">
        <v>3431</v>
      </c>
      <c r="B211" s="232" t="s">
        <v>466</v>
      </c>
      <c r="C211" s="50" t="s">
        <v>467</v>
      </c>
      <c r="D211" s="242">
        <v>2048.33</v>
      </c>
      <c r="E211" s="242">
        <v>2584.08</v>
      </c>
      <c r="F211" s="52">
        <f t="shared" si="31"/>
        <v>126.15545346697066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24758.43</v>
      </c>
      <c r="E215" s="51">
        <f t="shared" si="48"/>
        <v>26793.040000000001</v>
      </c>
      <c r="F215" s="52">
        <f t="shared" si="31"/>
        <v>108.21784741601144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24758.43</v>
      </c>
      <c r="E219" s="51">
        <f t="shared" si="50"/>
        <v>26793.040000000001</v>
      </c>
      <c r="F219" s="52">
        <f t="shared" si="31"/>
        <v>108.21784741601144</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24758.43</v>
      </c>
      <c r="E222" s="242">
        <v>26793.040000000001</v>
      </c>
      <c r="F222" s="52">
        <f t="shared" si="31"/>
        <v>108.21784741601144</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25192.94</v>
      </c>
      <c r="E224" s="51">
        <f t="shared" si="51"/>
        <v>39484.28</v>
      </c>
      <c r="F224" s="52">
        <f t="shared" ref="F224:F235" si="52">IF(D224&lt;&gt;0,IF(E224/D224&gt;=100,"&gt;&gt;100",E224/D224*100),"-")</f>
        <v>156.72755938766971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25192.94</v>
      </c>
      <c r="E236" s="51">
        <f t="shared" si="56"/>
        <v>39484.28</v>
      </c>
      <c r="F236" s="52">
        <f t="shared" ref="F236:F239" si="57">IF(D236&lt;&gt;0,IF(E236/D236&gt;=100,"&gt;&gt;100",E236/D236*100),"-")</f>
        <v>156.72755938766971</v>
      </c>
    </row>
    <row r="237" spans="1:6" ht="12.75" customHeight="1" x14ac:dyDescent="0.2">
      <c r="A237" s="53" t="s">
        <v>518</v>
      </c>
      <c r="B237" s="85" t="s">
        <v>519</v>
      </c>
      <c r="C237" s="50" t="s">
        <v>518</v>
      </c>
      <c r="D237" s="242">
        <v>20779.009999999998</v>
      </c>
      <c r="E237" s="242">
        <v>39484.28</v>
      </c>
      <c r="F237" s="52">
        <f t="shared" si="57"/>
        <v>190.02002501562876</v>
      </c>
    </row>
    <row r="238" spans="1:6" ht="12.75" customHeight="1" x14ac:dyDescent="0.2">
      <c r="A238" s="53" t="s">
        <v>520</v>
      </c>
      <c r="B238" s="85" t="s">
        <v>521</v>
      </c>
      <c r="C238" s="50" t="s">
        <v>520</v>
      </c>
      <c r="D238" s="242">
        <v>4413.93</v>
      </c>
      <c r="E238" s="242"/>
      <c r="F238" s="52">
        <f t="shared" si="57"/>
        <v>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184911.94</v>
      </c>
      <c r="E252" s="51">
        <f t="shared" si="63"/>
        <v>256527.01</v>
      </c>
      <c r="F252" s="52">
        <f t="shared" ref="F252:F258" si="64">IF(D252&lt;&gt;0,IF(E252/D252&gt;=100,"&gt;&gt;100",E252/D252*100),"-")</f>
        <v>138.72928378773162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184911.94</v>
      </c>
      <c r="E259" s="51">
        <f t="shared" si="66"/>
        <v>256527.01</v>
      </c>
      <c r="F259" s="52">
        <f t="shared" ref="F259:F262" si="67">IF(D259&lt;&gt;0,IF(E259/D259&gt;=100,"&gt;&gt;100",E259/D259*100),"-")</f>
        <v>138.72928378773162</v>
      </c>
    </row>
    <row r="260" spans="1:6" ht="12.75" customHeight="1" x14ac:dyDescent="0.2">
      <c r="A260" s="53">
        <v>3721</v>
      </c>
      <c r="B260" s="85" t="s">
        <v>560</v>
      </c>
      <c r="C260" s="50" t="s">
        <v>561</v>
      </c>
      <c r="D260" s="242">
        <v>32702.639999999999</v>
      </c>
      <c r="E260" s="242">
        <v>47695.98</v>
      </c>
      <c r="F260" s="52">
        <f t="shared" si="67"/>
        <v>145.8474912117187</v>
      </c>
    </row>
    <row r="261" spans="1:6" ht="12.75" customHeight="1" x14ac:dyDescent="0.2">
      <c r="A261" s="53">
        <v>3722</v>
      </c>
      <c r="B261" s="85" t="s">
        <v>562</v>
      </c>
      <c r="C261" s="50" t="s">
        <v>563</v>
      </c>
      <c r="D261" s="242">
        <v>152209.29999999999</v>
      </c>
      <c r="E261" s="242">
        <v>208831.03</v>
      </c>
      <c r="F261" s="52">
        <f t="shared" si="67"/>
        <v>137.19991485408579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131027.11</v>
      </c>
      <c r="E263" s="51">
        <f t="shared" si="68"/>
        <v>186815.8</v>
      </c>
      <c r="F263" s="52">
        <f t="shared" ref="F263:F267" si="69">IF(D263&lt;&gt;0,IF(E263/D263&gt;=100,"&gt;&gt;100",E263/D263*100),"-")</f>
        <v>142.5779748938979</v>
      </c>
    </row>
    <row r="264" spans="1:6" ht="12.75" customHeight="1" x14ac:dyDescent="0.2">
      <c r="A264" s="53">
        <v>381</v>
      </c>
      <c r="B264" s="85" t="s">
        <v>568</v>
      </c>
      <c r="C264" s="50" t="s">
        <v>569</v>
      </c>
      <c r="D264" s="51">
        <f t="shared" ref="D264:E264" si="70">SUM(D265:D267)</f>
        <v>102241.24</v>
      </c>
      <c r="E264" s="51">
        <f t="shared" si="70"/>
        <v>132882.78</v>
      </c>
      <c r="F264" s="52">
        <f t="shared" si="69"/>
        <v>129.96984387122063</v>
      </c>
    </row>
    <row r="265" spans="1:6" ht="12.75" customHeight="1" x14ac:dyDescent="0.2">
      <c r="A265" s="53">
        <v>3811</v>
      </c>
      <c r="B265" s="85" t="s">
        <v>570</v>
      </c>
      <c r="C265" s="50" t="s">
        <v>571</v>
      </c>
      <c r="D265" s="242">
        <v>102241.24</v>
      </c>
      <c r="E265" s="242">
        <v>132882.78</v>
      </c>
      <c r="F265" s="52">
        <f t="shared" si="69"/>
        <v>129.96984387122063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28785.87</v>
      </c>
      <c r="E279" s="51">
        <f t="shared" si="75"/>
        <v>53933.02</v>
      </c>
      <c r="F279" s="52">
        <f t="shared" si="74"/>
        <v>187.35935373848349</v>
      </c>
    </row>
    <row r="280" spans="1:6" ht="24" x14ac:dyDescent="0.2">
      <c r="A280" s="53">
        <v>3861</v>
      </c>
      <c r="B280" s="85" t="s">
        <v>599</v>
      </c>
      <c r="C280" s="50" t="s">
        <v>600</v>
      </c>
      <c r="D280" s="242">
        <v>23785.87</v>
      </c>
      <c r="E280" s="242">
        <v>53313.02</v>
      </c>
      <c r="F280" s="52">
        <f t="shared" si="74"/>
        <v>224.13735549719226</v>
      </c>
    </row>
    <row r="281" spans="1:6" ht="24" x14ac:dyDescent="0.2">
      <c r="A281" s="53">
        <v>3862</v>
      </c>
      <c r="B281" s="85" t="s">
        <v>601</v>
      </c>
      <c r="C281" s="50" t="s">
        <v>602</v>
      </c>
      <c r="D281" s="242">
        <v>5000</v>
      </c>
      <c r="E281" s="242">
        <v>620</v>
      </c>
      <c r="F281" s="52">
        <f t="shared" si="74"/>
        <v>12.4</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827416.84000000008</v>
      </c>
      <c r="E289" s="51">
        <f t="shared" si="79"/>
        <v>1061031.22</v>
      </c>
      <c r="F289" s="52">
        <f t="shared" si="76"/>
        <v>128.23418242248971</v>
      </c>
    </row>
    <row r="290" spans="1:6" ht="12.75" customHeight="1" x14ac:dyDescent="0.2">
      <c r="A290" s="53" t="s">
        <v>609</v>
      </c>
      <c r="B290" s="85" t="s">
        <v>620</v>
      </c>
      <c r="C290" s="50" t="s">
        <v>621</v>
      </c>
      <c r="D290" s="51">
        <f>IF(D6&gt;=D289,D6-D289,0)</f>
        <v>849557.08999999985</v>
      </c>
      <c r="E290" s="51">
        <f>IF(E6&gt;=E289,E6-E289,0)</f>
        <v>1459957.8099999994</v>
      </c>
      <c r="F290" s="52">
        <f t="shared" si="76"/>
        <v>171.84928796250759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58766.239999999998</v>
      </c>
      <c r="E292" s="242">
        <v>604561.41</v>
      </c>
      <c r="F292" s="52">
        <f t="shared" si="76"/>
        <v>1028.7563233584453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40381.199999999997</v>
      </c>
      <c r="E294" s="242">
        <v>22213.32</v>
      </c>
      <c r="F294" s="52">
        <f t="shared" si="76"/>
        <v>55.009063623666464</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32699.7</v>
      </c>
      <c r="E298" s="51">
        <f t="shared" si="80"/>
        <v>94135</v>
      </c>
      <c r="F298" s="52">
        <f t="shared" ref="F298:F418" si="81">IF(D298&lt;&gt;0,IF(E298/D298&gt;=100,"&gt;&gt;100",E298/D298*100),"-")</f>
        <v>287.87725881277197</v>
      </c>
    </row>
    <row r="299" spans="1:6" ht="12.75" customHeight="1" x14ac:dyDescent="0.2">
      <c r="A299" s="53">
        <v>71</v>
      </c>
      <c r="B299" s="85" t="s">
        <v>637</v>
      </c>
      <c r="C299" s="50" t="s">
        <v>638</v>
      </c>
      <c r="D299" s="51">
        <f t="shared" ref="D299:E299" si="82">D300+D304</f>
        <v>32699.7</v>
      </c>
      <c r="E299" s="51">
        <f t="shared" si="82"/>
        <v>94135</v>
      </c>
      <c r="F299" s="52">
        <f t="shared" si="81"/>
        <v>287.87725881277197</v>
      </c>
    </row>
    <row r="300" spans="1:6" ht="24" x14ac:dyDescent="0.2">
      <c r="A300" s="53">
        <v>711</v>
      </c>
      <c r="B300" s="85" t="s">
        <v>639</v>
      </c>
      <c r="C300" s="50" t="s">
        <v>640</v>
      </c>
      <c r="D300" s="51">
        <f t="shared" ref="D300:E300" si="83">SUM(D301:D303)</f>
        <v>32699.7</v>
      </c>
      <c r="E300" s="51">
        <f t="shared" si="83"/>
        <v>94135</v>
      </c>
      <c r="F300" s="52">
        <f t="shared" si="81"/>
        <v>287.87725881277197</v>
      </c>
    </row>
    <row r="301" spans="1:6" ht="12.75" customHeight="1" x14ac:dyDescent="0.2">
      <c r="A301" s="53">
        <v>7111</v>
      </c>
      <c r="B301" s="85" t="s">
        <v>641</v>
      </c>
      <c r="C301" s="50" t="s">
        <v>642</v>
      </c>
      <c r="D301" s="242">
        <v>32699.7</v>
      </c>
      <c r="E301" s="242">
        <v>94135</v>
      </c>
      <c r="F301" s="52">
        <f t="shared" si="81"/>
        <v>287.87725881277197</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173966.40000000002</v>
      </c>
      <c r="E350" s="51">
        <f t="shared" si="95"/>
        <v>409687.19000000006</v>
      </c>
      <c r="F350" s="52">
        <f t="shared" si="81"/>
        <v>235.49788349934241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169746.05000000002</v>
      </c>
      <c r="E363" s="51">
        <f t="shared" si="99"/>
        <v>240441.54000000004</v>
      </c>
      <c r="F363" s="52">
        <f t="shared" si="81"/>
        <v>141.64779681176677</v>
      </c>
    </row>
    <row r="364" spans="1:6" ht="12.75" customHeight="1" x14ac:dyDescent="0.2">
      <c r="A364" s="53">
        <v>421</v>
      </c>
      <c r="B364" s="85" t="s">
        <v>759</v>
      </c>
      <c r="C364" s="50" t="s">
        <v>760</v>
      </c>
      <c r="D364" s="51">
        <f t="shared" ref="D364:E364" si="100">SUM(D365:D368)</f>
        <v>131739.17000000001</v>
      </c>
      <c r="E364" s="51">
        <f t="shared" si="100"/>
        <v>229188.22000000003</v>
      </c>
      <c r="F364" s="52">
        <f t="shared" si="81"/>
        <v>173.97120385683317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29120.31</v>
      </c>
      <c r="E366" s="242">
        <v>136805.70000000001</v>
      </c>
      <c r="F366" s="52">
        <f t="shared" si="81"/>
        <v>469.79479270653377</v>
      </c>
    </row>
    <row r="367" spans="1:6" ht="12.75" customHeight="1" x14ac:dyDescent="0.2">
      <c r="A367" s="53">
        <v>4213</v>
      </c>
      <c r="B367" s="85" t="s">
        <v>669</v>
      </c>
      <c r="C367" s="50" t="s">
        <v>763</v>
      </c>
      <c r="D367" s="242">
        <v>102618.86</v>
      </c>
      <c r="E367" s="242">
        <v>70707.520000000004</v>
      </c>
      <c r="F367" s="52">
        <f t="shared" si="81"/>
        <v>68.903045697447823</v>
      </c>
    </row>
    <row r="368" spans="1:6" ht="12.75" customHeight="1" x14ac:dyDescent="0.2">
      <c r="A368" s="53">
        <v>4214</v>
      </c>
      <c r="B368" s="85" t="s">
        <v>671</v>
      </c>
      <c r="C368" s="50" t="s">
        <v>764</v>
      </c>
      <c r="D368" s="242">
        <v>0</v>
      </c>
      <c r="E368" s="242">
        <v>21675</v>
      </c>
      <c r="F368" s="52" t="str">
        <f t="shared" si="81"/>
        <v>-</v>
      </c>
    </row>
    <row r="369" spans="1:6" ht="12.75" customHeight="1" x14ac:dyDescent="0.2">
      <c r="A369" s="53">
        <v>422</v>
      </c>
      <c r="B369" s="85" t="s">
        <v>765</v>
      </c>
      <c r="C369" s="50" t="s">
        <v>766</v>
      </c>
      <c r="D369" s="51">
        <f t="shared" ref="D369:E369" si="101">SUM(D370:D377)</f>
        <v>38006.880000000005</v>
      </c>
      <c r="E369" s="51">
        <f t="shared" si="101"/>
        <v>11004.47</v>
      </c>
      <c r="F369" s="52">
        <f t="shared" si="81"/>
        <v>28.953889401076854</v>
      </c>
    </row>
    <row r="370" spans="1:6" ht="12.75" customHeight="1" x14ac:dyDescent="0.2">
      <c r="A370" s="53">
        <v>4221</v>
      </c>
      <c r="B370" s="85" t="s">
        <v>675</v>
      </c>
      <c r="C370" s="50" t="s">
        <v>767</v>
      </c>
      <c r="D370" s="242">
        <v>1305.46</v>
      </c>
      <c r="E370" s="242">
        <v>464.9</v>
      </c>
      <c r="F370" s="52">
        <f t="shared" si="81"/>
        <v>35.611968195118962</v>
      </c>
    </row>
    <row r="371" spans="1:6" ht="12.75" customHeight="1" x14ac:dyDescent="0.2">
      <c r="A371" s="53">
        <v>4222</v>
      </c>
      <c r="B371" s="85" t="s">
        <v>768</v>
      </c>
      <c r="C371" s="50" t="s">
        <v>769</v>
      </c>
      <c r="D371" s="242">
        <v>30.39</v>
      </c>
      <c r="E371" s="242"/>
      <c r="F371" s="52">
        <f t="shared" si="81"/>
        <v>0</v>
      </c>
    </row>
    <row r="372" spans="1:6" ht="12.75" customHeight="1" x14ac:dyDescent="0.2">
      <c r="A372" s="53">
        <v>4223</v>
      </c>
      <c r="B372" s="85" t="s">
        <v>679</v>
      </c>
      <c r="C372" s="50" t="s">
        <v>770</v>
      </c>
      <c r="D372" s="242">
        <v>1600</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501.3</v>
      </c>
      <c r="E374" s="242">
        <v>516.6</v>
      </c>
      <c r="F374" s="52">
        <f t="shared" si="81"/>
        <v>103.05206463195691</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34569.730000000003</v>
      </c>
      <c r="E376" s="242">
        <v>10022.969999999999</v>
      </c>
      <c r="F376" s="52">
        <f t="shared" si="81"/>
        <v>28.993486498158934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248.85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248.85</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4220.3500000000004</v>
      </c>
      <c r="E402" s="51">
        <f t="shared" si="109"/>
        <v>169245.65</v>
      </c>
      <c r="F402" s="52">
        <f t="shared" si="81"/>
        <v>4010.227824706481</v>
      </c>
    </row>
    <row r="403" spans="1:6" ht="12.75" customHeight="1" x14ac:dyDescent="0.2">
      <c r="A403" s="53">
        <v>451</v>
      </c>
      <c r="B403" s="85" t="s">
        <v>812</v>
      </c>
      <c r="C403" s="50" t="s">
        <v>813</v>
      </c>
      <c r="D403" s="242">
        <v>4220.3500000000004</v>
      </c>
      <c r="E403" s="242">
        <v>169245.65</v>
      </c>
      <c r="F403" s="52">
        <f t="shared" si="81"/>
        <v>4010.227824706481</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141266.70000000001</v>
      </c>
      <c r="E408" s="51">
        <f t="shared" si="111"/>
        <v>315552.19000000006</v>
      </c>
      <c r="F408" s="52">
        <f t="shared" si="81"/>
        <v>223.3733710775434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1709673.63</v>
      </c>
      <c r="E412" s="51">
        <f>E6+E298</f>
        <v>2615124.0299999993</v>
      </c>
      <c r="F412" s="52">
        <f t="shared" si="81"/>
        <v>152.96042379737702</v>
      </c>
    </row>
    <row r="413" spans="1:6" ht="12.75" customHeight="1" x14ac:dyDescent="0.2">
      <c r="A413" s="53" t="s">
        <v>609</v>
      </c>
      <c r="B413" s="85" t="s">
        <v>832</v>
      </c>
      <c r="C413" s="50" t="s">
        <v>833</v>
      </c>
      <c r="D413" s="51">
        <f t="shared" ref="D413:E413" si="112">D289+D350</f>
        <v>1001383.2400000001</v>
      </c>
      <c r="E413" s="51">
        <f t="shared" si="112"/>
        <v>1470718.4100000001</v>
      </c>
      <c r="F413" s="52">
        <f t="shared" si="81"/>
        <v>146.86868635828176</v>
      </c>
    </row>
    <row r="414" spans="1:6" ht="12.75" customHeight="1" x14ac:dyDescent="0.2">
      <c r="A414" s="53" t="s">
        <v>609</v>
      </c>
      <c r="B414" s="85" t="s">
        <v>834</v>
      </c>
      <c r="C414" s="50" t="s">
        <v>835</v>
      </c>
      <c r="D414" s="51">
        <f t="shared" ref="D414:E414" si="113">IF(D412&gt;=D413,D412-D413,0)</f>
        <v>708290.38999999978</v>
      </c>
      <c r="E414" s="51">
        <f t="shared" si="113"/>
        <v>1144405.6199999992</v>
      </c>
      <c r="F414" s="52">
        <f t="shared" si="81"/>
        <v>161.57294185510546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58766.239999999998</v>
      </c>
      <c r="E416" s="51">
        <f t="shared" si="115"/>
        <v>604561.41</v>
      </c>
      <c r="F416" s="52">
        <f t="shared" si="81"/>
        <v>1028.7563233584453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40381.199999999997</v>
      </c>
      <c r="E418" s="62">
        <f t="shared" si="117"/>
        <v>22213.32</v>
      </c>
      <c r="F418" s="57">
        <f t="shared" si="81"/>
        <v>55.009063623666464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170102.86000000002</v>
      </c>
      <c r="E528" s="51">
        <f t="shared" si="148"/>
        <v>158318.82</v>
      </c>
      <c r="F528" s="52">
        <f t="shared" si="119"/>
        <v>93.072403368173823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170102.86000000002</v>
      </c>
      <c r="E593" s="51">
        <f t="shared" si="167"/>
        <v>158318.82</v>
      </c>
      <c r="F593" s="52">
        <f t="shared" si="119"/>
        <v>93.072403368173823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158318.82</v>
      </c>
      <c r="E599" s="51">
        <f t="shared" si="169"/>
        <v>158318.82</v>
      </c>
      <c r="F599" s="52">
        <f t="shared" si="119"/>
        <v>100</v>
      </c>
    </row>
    <row r="600" spans="1:6" ht="12.75" customHeight="1" x14ac:dyDescent="0.2">
      <c r="A600" s="53">
        <v>5422</v>
      </c>
      <c r="B600" s="85" t="s">
        <v>1198</v>
      </c>
      <c r="C600" s="50" t="s">
        <v>1199</v>
      </c>
      <c r="D600" s="242">
        <v>158318.82</v>
      </c>
      <c r="E600" s="242">
        <v>158318.82</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11784.04</v>
      </c>
      <c r="E617" s="51">
        <f t="shared" si="173"/>
        <v>0</v>
      </c>
      <c r="F617" s="52">
        <f t="shared" si="119"/>
        <v>0</v>
      </c>
    </row>
    <row r="618" spans="1:6" ht="12.75" customHeight="1" x14ac:dyDescent="0.2">
      <c r="A618" s="53">
        <v>5471</v>
      </c>
      <c r="B618" s="85" t="s">
        <v>1234</v>
      </c>
      <c r="C618" s="50" t="s">
        <v>1235</v>
      </c>
      <c r="D618" s="242">
        <v>11784.04</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170102.86000000002</v>
      </c>
      <c r="E636" s="51">
        <f t="shared" si="179"/>
        <v>158318.82</v>
      </c>
      <c r="F636" s="52">
        <f t="shared" si="119"/>
        <v>93.072403368173823</v>
      </c>
    </row>
    <row r="637" spans="1:6" ht="12.75" customHeight="1" x14ac:dyDescent="0.2">
      <c r="A637" s="53">
        <v>92213</v>
      </c>
      <c r="B637" s="85" t="s">
        <v>1272</v>
      </c>
      <c r="C637" s="50" t="s">
        <v>1273</v>
      </c>
      <c r="D637" s="242">
        <v>11784.04</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1709673.63</v>
      </c>
      <c r="E639" s="51">
        <f t="shared" si="180"/>
        <v>2615124.0299999993</v>
      </c>
      <c r="F639" s="52">
        <f t="shared" si="119"/>
        <v>152.96042379737702</v>
      </c>
    </row>
    <row r="640" spans="1:6" ht="12.75" customHeight="1" x14ac:dyDescent="0.2">
      <c r="A640" s="53" t="s">
        <v>609</v>
      </c>
      <c r="B640" s="85" t="s">
        <v>1278</v>
      </c>
      <c r="C640" s="50" t="s">
        <v>1279</v>
      </c>
      <c r="D640" s="51">
        <f t="shared" ref="D640:E640" si="181">D413+D528</f>
        <v>1171486.1000000001</v>
      </c>
      <c r="E640" s="51">
        <f t="shared" si="181"/>
        <v>1629037.2300000002</v>
      </c>
      <c r="F640" s="52">
        <f t="shared" si="119"/>
        <v>139.05732470918778</v>
      </c>
    </row>
    <row r="641" spans="1:6" ht="12.75" customHeight="1" x14ac:dyDescent="0.2">
      <c r="A641" s="53" t="s">
        <v>609</v>
      </c>
      <c r="B641" s="85" t="s">
        <v>1280</v>
      </c>
      <c r="C641" s="50" t="s">
        <v>1281</v>
      </c>
      <c r="D641" s="51">
        <f t="shared" ref="D641:E641" si="182">IF(D639&gt;=D640,D639-D640,0)</f>
        <v>538187.5299999998</v>
      </c>
      <c r="E641" s="51">
        <f t="shared" si="182"/>
        <v>986086.79999999912</v>
      </c>
      <c r="F641" s="52">
        <f t="shared" si="119"/>
        <v>183.22364325312398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70550.28</v>
      </c>
      <c r="E643" s="51">
        <f t="shared" si="184"/>
        <v>604561.41</v>
      </c>
      <c r="F643" s="52">
        <f t="shared" si="119"/>
        <v>856.9227648706709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608737.80999999982</v>
      </c>
      <c r="E645" s="51">
        <f t="shared" si="186"/>
        <v>1590648.209999999</v>
      </c>
      <c r="F645" s="52">
        <f t="shared" si="119"/>
        <v>261.30267972019016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141714.34</v>
      </c>
      <c r="E649" s="242">
        <v>670389.48</v>
      </c>
      <c r="F649" s="52">
        <f t="shared" ref="F649:F724" si="188">IF(D649&lt;&gt;0,IF(E649/D649&gt;=100,"&gt;&gt;100",E649/D649*100),"-")</f>
        <v>473.05691153061861</v>
      </c>
    </row>
    <row r="650" spans="1:6" ht="12.75" customHeight="1" x14ac:dyDescent="0.2">
      <c r="A650" s="53" t="s">
        <v>1297</v>
      </c>
      <c r="B650" s="85" t="s">
        <v>1298</v>
      </c>
      <c r="C650" s="50" t="s">
        <v>1297</v>
      </c>
      <c r="D650" s="242">
        <v>1846526.26</v>
      </c>
      <c r="E650" s="242">
        <v>2699814.36</v>
      </c>
      <c r="F650" s="52">
        <f t="shared" si="188"/>
        <v>146.2104503187515</v>
      </c>
    </row>
    <row r="651" spans="1:6" ht="12.75" customHeight="1" x14ac:dyDescent="0.2">
      <c r="A651" s="53" t="s">
        <v>1299</v>
      </c>
      <c r="B651" s="85" t="s">
        <v>1300</v>
      </c>
      <c r="C651" s="50" t="s">
        <v>1299</v>
      </c>
      <c r="D651" s="242">
        <v>1294824.24</v>
      </c>
      <c r="E651" s="242">
        <v>1758579.51</v>
      </c>
      <c r="F651" s="52">
        <f t="shared" si="188"/>
        <v>135.81607879073999</v>
      </c>
    </row>
    <row r="652" spans="1:6" ht="24" x14ac:dyDescent="0.2">
      <c r="A652" s="53">
        <v>11</v>
      </c>
      <c r="B652" s="85" t="s">
        <v>1301</v>
      </c>
      <c r="C652" s="50" t="s">
        <v>1302</v>
      </c>
      <c r="D652" s="51">
        <f t="shared" ref="D652:E652" si="189">+D649+D650-D651</f>
        <v>693416.3600000001</v>
      </c>
      <c r="E652" s="51">
        <f t="shared" si="189"/>
        <v>1611624.3299999998</v>
      </c>
      <c r="F652" s="52">
        <f t="shared" si="188"/>
        <v>232.41798477324642</v>
      </c>
    </row>
    <row r="653" spans="1:6" ht="24" x14ac:dyDescent="0.2">
      <c r="A653" s="53" t="s">
        <v>609</v>
      </c>
      <c r="B653" s="85" t="s">
        <v>1303</v>
      </c>
      <c r="C653" s="50" t="s">
        <v>1304</v>
      </c>
      <c r="D653" s="262">
        <v>9</v>
      </c>
      <c r="E653" s="262">
        <v>8</v>
      </c>
      <c r="F653" s="52">
        <f t="shared" si="188"/>
        <v>88.888888888888886</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2140.8000000000002</v>
      </c>
      <c r="E658" s="242">
        <v>1858.9</v>
      </c>
      <c r="F658" s="52">
        <f t="shared" si="188"/>
        <v>86.832025411061281</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25.7</v>
      </c>
      <c r="E660" s="242"/>
      <c r="F660" s="52">
        <f t="shared" si="188"/>
        <v>0</v>
      </c>
    </row>
    <row r="661" spans="1:6" ht="12.75" customHeight="1" x14ac:dyDescent="0.2">
      <c r="A661" s="53">
        <v>63311</v>
      </c>
      <c r="B661" s="85" t="s">
        <v>1320</v>
      </c>
      <c r="C661" s="50" t="s">
        <v>1321</v>
      </c>
      <c r="D661" s="242">
        <v>359650.36</v>
      </c>
      <c r="E661" s="242">
        <v>555836.74</v>
      </c>
      <c r="F661" s="52">
        <f t="shared" si="188"/>
        <v>154.54919605808263</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35600</v>
      </c>
      <c r="E665" s="242">
        <v>120700</v>
      </c>
      <c r="F665" s="52">
        <f t="shared" si="188"/>
        <v>339.04494382022472</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2566.5</v>
      </c>
      <c r="E669" s="242">
        <v>5991.6</v>
      </c>
      <c r="F669" s="52">
        <f t="shared" si="188"/>
        <v>233.45412039742843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v>38724.15</v>
      </c>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v>6493.9</v>
      </c>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142.02000000000001</v>
      </c>
      <c r="E720" s="242"/>
      <c r="F720" s="52">
        <f t="shared" si="188"/>
        <v>0</v>
      </c>
    </row>
    <row r="721" spans="1:6" ht="12.75" customHeight="1" x14ac:dyDescent="0.2">
      <c r="A721" s="53" t="s">
        <v>1422</v>
      </c>
      <c r="B721" s="85" t="s">
        <v>1423</v>
      </c>
      <c r="C721" s="50" t="s">
        <v>1422</v>
      </c>
      <c r="D721" s="242">
        <v>0</v>
      </c>
      <c r="E721" s="242">
        <v>803.22</v>
      </c>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1347.03</v>
      </c>
      <c r="E725" s="242">
        <v>1364.49</v>
      </c>
      <c r="F725" s="52">
        <f t="shared" ref="F725:F979" si="190">IF(D725&lt;&gt;0,IF(E725/D725&gt;=100,"&gt;&gt;100",E725/D725*100),"-")</f>
        <v>101.29618494020178</v>
      </c>
    </row>
    <row r="726" spans="1:6" ht="12.75" customHeight="1" x14ac:dyDescent="0.2">
      <c r="A726" s="53" t="s">
        <v>1432</v>
      </c>
      <c r="B726" s="85" t="s">
        <v>1433</v>
      </c>
      <c r="C726" s="50" t="s">
        <v>1432</v>
      </c>
      <c r="D726" s="242">
        <v>0</v>
      </c>
      <c r="E726" s="242">
        <v>1915.2</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45462.75</v>
      </c>
      <c r="E739" s="242">
        <v>42094.91</v>
      </c>
      <c r="F739" s="52">
        <f t="shared" si="190"/>
        <v>92.592089127912431</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5012.9799999999996</v>
      </c>
      <c r="E759" s="242">
        <v>3813.08</v>
      </c>
      <c r="F759" s="52">
        <f t="shared" si="190"/>
        <v>76.064137499052464</v>
      </c>
    </row>
    <row r="760" spans="1:6" ht="12.75" customHeight="1" x14ac:dyDescent="0.2">
      <c r="A760" s="53">
        <v>35232</v>
      </c>
      <c r="B760" s="85" t="s">
        <v>1500</v>
      </c>
      <c r="C760" s="50" t="s">
        <v>1501</v>
      </c>
      <c r="D760" s="242">
        <v>19745.45</v>
      </c>
      <c r="E760" s="242">
        <v>22979.96</v>
      </c>
      <c r="F760" s="52">
        <f t="shared" si="190"/>
        <v>116.38103968255977</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17027.64</v>
      </c>
      <c r="E816" s="242">
        <v>25765.98</v>
      </c>
      <c r="F816" s="52">
        <f t="shared" si="190"/>
        <v>151.31856205557551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12275</v>
      </c>
      <c r="E819" s="242">
        <v>17530</v>
      </c>
      <c r="F819" s="52">
        <f t="shared" si="190"/>
        <v>142.81059063136456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3400</v>
      </c>
      <c r="E821" s="242">
        <v>4400</v>
      </c>
      <c r="F821" s="52">
        <f t="shared" si="190"/>
        <v>129.41176470588235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3411.49</v>
      </c>
      <c r="E826" s="242">
        <v>3489.01</v>
      </c>
      <c r="F826" s="52">
        <f t="shared" si="190"/>
        <v>102.27232089204425</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148797.81</v>
      </c>
      <c r="E828" s="242">
        <v>205342.02</v>
      </c>
      <c r="F828" s="52">
        <f t="shared" si="190"/>
        <v>138.0007004135343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23785.87</v>
      </c>
      <c r="E830" s="242">
        <v>53313.02</v>
      </c>
      <c r="F830" s="52">
        <f t="shared" si="190"/>
        <v>224.13735549719226</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5000</v>
      </c>
      <c r="E834" s="242">
        <v>620</v>
      </c>
      <c r="F834" s="52">
        <f t="shared" si="190"/>
        <v>12.4</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158318.82</v>
      </c>
      <c r="E947" s="242">
        <v>158318.82</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11784.04</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2800412.52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1516871.77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1107184.58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161509.85999999999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336709.37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42094.91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26793.040000000001</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39484.28</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256527.01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53933.02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190133.09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409687.19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1719576.85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1144070.78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154742.73000000001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363479.61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42094.91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26858.07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39484.28</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276296.96000000002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53411.93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187702.29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417187.19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158318.88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158318.88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2597707.44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7089.7300000000005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7089.7300000000005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7089.7300000000005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2763.81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1072.6099999999999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548.97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2704.34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2590617.7100000004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25596.97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2565020.7400000002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31448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Sračinec</cp:lastModifiedBy>
  <cp:lastPrinted>2024-09-24T08:26:57Z</cp:lastPrinted>
  <dcterms:created xsi:type="dcterms:W3CDTF">2022-04-01T05:14:30Z</dcterms:created>
  <dcterms:modified xsi:type="dcterms:W3CDTF">2024-10-09T09:25:45Z</dcterms:modified>
</cp:coreProperties>
</file>